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30" windowWidth="8220" windowHeight="6090" tabRatio="901" activeTab="0"/>
  </bookViews>
  <sheets>
    <sheet name="6" sheetId="1" r:id="rId1"/>
    <sheet name="7" sheetId="2" r:id="rId2"/>
    <sheet name="8" sheetId="3" r:id="rId3"/>
    <sheet name="9" sheetId="4" r:id="rId4"/>
    <sheet name="10" sheetId="5" r:id="rId5"/>
    <sheet name="11" sheetId="6" r:id="rId6"/>
    <sheet name="15" sheetId="7" r:id="rId7"/>
    <sheet name="16" sheetId="8" r:id="rId8"/>
    <sheet name="17" sheetId="9" r:id="rId9"/>
    <sheet name="18" sheetId="10" r:id="rId10"/>
    <sheet name="20" sheetId="11" r:id="rId11"/>
    <sheet name="21" sheetId="12" r:id="rId12"/>
    <sheet name="22" sheetId="13" r:id="rId13"/>
    <sheet name="23" sheetId="14" r:id="rId14"/>
    <sheet name="24" sheetId="15" r:id="rId15"/>
    <sheet name="25" sheetId="16" r:id="rId16"/>
    <sheet name="26" sheetId="17" r:id="rId17"/>
    <sheet name="27" sheetId="18" r:id="rId18"/>
    <sheet name="28" sheetId="19" r:id="rId19"/>
    <sheet name="29" sheetId="20" r:id="rId20"/>
    <sheet name="30" sheetId="21" r:id="rId21"/>
    <sheet name="31" sheetId="22" r:id="rId22"/>
    <sheet name="32" sheetId="23" r:id="rId23"/>
    <sheet name="33" sheetId="24" r:id="rId24"/>
    <sheet name="34" sheetId="25" r:id="rId25"/>
    <sheet name="37" sheetId="26" r:id="rId26"/>
    <sheet name="38" sheetId="27" r:id="rId27"/>
    <sheet name="39" sheetId="28" r:id="rId28"/>
    <sheet name="40" sheetId="29" r:id="rId29"/>
    <sheet name="40.1" sheetId="30" r:id="rId30"/>
    <sheet name="41" sheetId="31" r:id="rId31"/>
    <sheet name="42" sheetId="32" r:id="rId32"/>
    <sheet name="44" sheetId="33" r:id="rId33"/>
    <sheet name="46" sheetId="34" r:id="rId34"/>
  </sheets>
  <definedNames>
    <definedName name="_edn1" localSheetId="31">'42'!#REF!</definedName>
    <definedName name="_ednref1" localSheetId="31">'42'!#REF!</definedName>
    <definedName name="_Toc34541943" localSheetId="5">'11'!#REF!</definedName>
    <definedName name="_Toc34541944" localSheetId="5">'11'!#REF!</definedName>
    <definedName name="_Toc34541945" localSheetId="5">'11'!#REF!</definedName>
    <definedName name="_Toc34541946" localSheetId="5">'11'!#REF!</definedName>
    <definedName name="_xlnm.Print_Area" localSheetId="5">'11'!$A$1:$C$16</definedName>
    <definedName name="_xlnm.Print_Area" localSheetId="6">'15'!$A$1:$E$22</definedName>
    <definedName name="_xlnm.Print_Area" localSheetId="7">'16'!$A$1:$E$20</definedName>
    <definedName name="_xlnm.Print_Area" localSheetId="8">'17'!$A$1:$E$25</definedName>
    <definedName name="_xlnm.Print_Area" localSheetId="9">'18'!$A$1:$F$22</definedName>
    <definedName name="_xlnm.Print_Area" localSheetId="16">'26'!$A$1:$G$21</definedName>
    <definedName name="_xlnm.Print_Area" localSheetId="19">'29'!$A$1:$G$16</definedName>
    <definedName name="_xlnm.Print_Area" localSheetId="22">'32'!$A$1:$G$12</definedName>
    <definedName name="_xlnm.Print_Area" localSheetId="23">'33'!$A$1:$D$19</definedName>
    <definedName name="_xlnm.Print_Area" localSheetId="25">'37'!$A$1:$H$24</definedName>
    <definedName name="_xlnm.Print_Area" localSheetId="26">'38'!$A$1:$G$25</definedName>
    <definedName name="_xlnm.Print_Area" localSheetId="28">'40'!$A$1:$L$18</definedName>
    <definedName name="_xlnm.Print_Area" localSheetId="29">'40.1'!$A$1:$Q$21</definedName>
    <definedName name="_xlnm.Print_Area" localSheetId="30">'41'!$A$1:$N$21</definedName>
    <definedName name="_xlnm.Print_Area" localSheetId="31">'42'!$A$1:$H$25</definedName>
    <definedName name="_xlnm.Print_Area" localSheetId="32">'44'!$A$1:$L$19</definedName>
    <definedName name="_xlnm.Print_Area" localSheetId="33">'46'!$A$1:$E$39</definedName>
    <definedName name="_xlnm.Print_Area" localSheetId="0">'6'!$A$1:$E$27</definedName>
    <definedName name="_xlnm.Print_Area" localSheetId="3">'9'!$A$1:$E$19</definedName>
    <definedName name="_xlnm.Print_Titles" localSheetId="0">'6'!$1:$1</definedName>
    <definedName name="Z_8E4E00B9_F0E0_4A6E_83BB_EB2583176CE1_.wvu.PrintArea" localSheetId="9" hidden="1">'18'!$A$3:$F$36</definedName>
    <definedName name="Z_8E4E00B9_F0E0_4A6E_83BB_EB2583176CE1_.wvu.PrintArea" localSheetId="28" hidden="1">'40'!$A$1:$F$18</definedName>
    <definedName name="Z_8E4E00B9_F0E0_4A6E_83BB_EB2583176CE1_.wvu.PrintArea" localSheetId="29" hidden="1">'40.1'!$A$1:$J$21</definedName>
    <definedName name="Z_8E4E00B9_F0E0_4A6E_83BB_EB2583176CE1_.wvu.PrintArea" localSheetId="30" hidden="1">'41'!$A$1:$I$21</definedName>
  </definedNames>
  <calcPr fullCalcOnLoad="1"/>
</workbook>
</file>

<file path=xl/sharedStrings.xml><?xml version="1.0" encoding="utf-8"?>
<sst xmlns="http://schemas.openxmlformats.org/spreadsheetml/2006/main" count="709" uniqueCount="384">
  <si>
    <t>-</t>
  </si>
  <si>
    <t>%</t>
  </si>
  <si>
    <t>LPG</t>
  </si>
  <si>
    <t>=</t>
  </si>
  <si>
    <t>m3</t>
  </si>
  <si>
    <t>PKN ORLEN</t>
  </si>
  <si>
    <t>EBITDA</t>
  </si>
  <si>
    <t>EBIT</t>
  </si>
  <si>
    <t>17 582</t>
  </si>
  <si>
    <t>Nafta Polska SA</t>
  </si>
  <si>
    <t>12.2000</t>
  </si>
  <si>
    <t>12.2001</t>
  </si>
  <si>
    <t>12.2002</t>
  </si>
  <si>
    <t>BP       (+ARAL)</t>
  </si>
  <si>
    <t>Statoil  (+Preem)</t>
  </si>
  <si>
    <t>Shell    (+DEA)</t>
  </si>
  <si>
    <t>EU min.</t>
  </si>
  <si>
    <t>PLN/1000 l</t>
  </si>
  <si>
    <t>EUR/ 1000 l</t>
  </si>
  <si>
    <t>PL</t>
  </si>
  <si>
    <t>CZ, H, SK</t>
  </si>
  <si>
    <t>UA</t>
  </si>
  <si>
    <t>500-1000</t>
  </si>
  <si>
    <t xml:space="preserve">PL   </t>
  </si>
  <si>
    <t>H, CZ, SK</t>
  </si>
  <si>
    <t>minimum</t>
  </si>
  <si>
    <t>Polski Koncern Naftowy ORLEN S.A.</t>
  </si>
  <si>
    <t>tel. +48 24 365 00 00</t>
  </si>
  <si>
    <t>fax. +48 24 365 40 40</t>
  </si>
  <si>
    <t>http://www.orlen.pl</t>
  </si>
  <si>
    <t>fax. +48 22 695 35 60</t>
  </si>
  <si>
    <t>tel. +48 24 365 33 90</t>
  </si>
  <si>
    <t>fax +48 24 365 56 88</t>
  </si>
  <si>
    <t>e-mail: ir@orlen.pl</t>
  </si>
  <si>
    <t>tel. +48 24 365 41 50</t>
  </si>
  <si>
    <t>fax. +48 24 365 50 15</t>
  </si>
  <si>
    <t>e-mail: media@orlen.pl</t>
  </si>
  <si>
    <t>Ramskamp 71-75,</t>
  </si>
  <si>
    <t>25337 Elmshorn</t>
  </si>
  <si>
    <t>tel. + 49 41 21 47 11</t>
  </si>
  <si>
    <t>fax + 49 41 21 47 12 71</t>
  </si>
  <si>
    <t>2003 Polski Koncern Naftowy ORLEN S.A.</t>
  </si>
  <si>
    <t>Wybrane dane operacyjne</t>
  </si>
  <si>
    <t>I</t>
  </si>
  <si>
    <t>II</t>
  </si>
  <si>
    <t>III</t>
  </si>
  <si>
    <t>IV</t>
  </si>
  <si>
    <t xml:space="preserve"> </t>
  </si>
  <si>
    <t>(3)</t>
  </si>
  <si>
    <t>PLN</t>
  </si>
  <si>
    <r>
      <t xml:space="preserve">17 582 </t>
    </r>
    <r>
      <rPr>
        <vertAlign val="superscript"/>
        <sz val="10"/>
        <rFont val="Arial"/>
        <family val="2"/>
      </rPr>
      <t>(3)</t>
    </r>
  </si>
  <si>
    <t>Financial highlights of results in accordance with IFRS</t>
  </si>
  <si>
    <t>Total assets</t>
  </si>
  <si>
    <t>Shareholders' equity</t>
  </si>
  <si>
    <t>Revenues</t>
  </si>
  <si>
    <t>EBITDA margin</t>
  </si>
  <si>
    <t>EBIT margin</t>
  </si>
  <si>
    <t>Corporate tax</t>
  </si>
  <si>
    <t>Net profit</t>
  </si>
  <si>
    <t>Net cash provided by operating activities</t>
  </si>
  <si>
    <t>PLN m</t>
  </si>
  <si>
    <t>t tonnes</t>
  </si>
  <si>
    <t>EPS</t>
  </si>
  <si>
    <t>EBIT per share</t>
  </si>
  <si>
    <t>EBITDA per share</t>
  </si>
  <si>
    <t>CF per share</t>
  </si>
  <si>
    <t>Total assets per share</t>
  </si>
  <si>
    <t>Book value per share</t>
  </si>
  <si>
    <t>Ratios</t>
  </si>
  <si>
    <t>Annual nameplate crude distillation capacity</t>
  </si>
  <si>
    <t>Throughput of crude oil</t>
  </si>
  <si>
    <t>Throughput of other feedstocks</t>
  </si>
  <si>
    <t>Capacity utilisation</t>
  </si>
  <si>
    <t>Production of refined products</t>
  </si>
  <si>
    <t>Production of petrochemicals</t>
  </si>
  <si>
    <t>Trzebinia refinery</t>
  </si>
  <si>
    <t>Summary of operating data</t>
  </si>
  <si>
    <t>Płock refinery</t>
  </si>
  <si>
    <t>Summary of operating data.</t>
  </si>
  <si>
    <t>Jedlicze refinery</t>
  </si>
  <si>
    <t>Sales volumes – gasoline:</t>
  </si>
  <si>
    <t>Retail</t>
  </si>
  <si>
    <t>Wholesale</t>
  </si>
  <si>
    <t>Sales volumes – diesel:</t>
  </si>
  <si>
    <t>Dealer owned and operated (franchised)</t>
  </si>
  <si>
    <t>Parent company employees</t>
  </si>
  <si>
    <t>Employees by business segment</t>
  </si>
  <si>
    <t>Wholesale and refining</t>
  </si>
  <si>
    <t>Petrochemicals</t>
  </si>
  <si>
    <t>Others</t>
  </si>
  <si>
    <t>Total</t>
  </si>
  <si>
    <t>consolidated subsidiaries but does not include associate companies</t>
  </si>
  <si>
    <t>Shareholders as at 31 December 2002</t>
  </si>
  <si>
    <t>Polish State Treasury</t>
  </si>
  <si>
    <t>Free float</t>
  </si>
  <si>
    <t>% of issued shares as at  31 December 2002</t>
  </si>
  <si>
    <t>Number of shares as at 31 December 2002</t>
  </si>
  <si>
    <t>Total non-current assets</t>
  </si>
  <si>
    <t>Inventories</t>
  </si>
  <si>
    <t>Trade and other receivables</t>
  </si>
  <si>
    <t>Cash and cash equivalents</t>
  </si>
  <si>
    <t>Shareholders’ equity</t>
  </si>
  <si>
    <t>Minority interests</t>
  </si>
  <si>
    <t>Interest bearing borrowings</t>
  </si>
  <si>
    <t>Total liabilities and shareholders’ equity</t>
  </si>
  <si>
    <t>Balance sheet</t>
  </si>
  <si>
    <t>Income statement</t>
  </si>
  <si>
    <t>Revenue</t>
  </si>
  <si>
    <t xml:space="preserve">Cost of sales </t>
  </si>
  <si>
    <t>Gross profit</t>
  </si>
  <si>
    <t>Distribution costs</t>
  </si>
  <si>
    <t>Administrative expenses</t>
  </si>
  <si>
    <t>Other operating expenses/revenues</t>
  </si>
  <si>
    <t>Profit from operations</t>
  </si>
  <si>
    <t>Financial income</t>
  </si>
  <si>
    <t>Financial expenses</t>
  </si>
  <si>
    <t>Income from investments accounted for using equity method</t>
  </si>
  <si>
    <t>Profit before income tax and minority interests</t>
  </si>
  <si>
    <t>Income tax</t>
  </si>
  <si>
    <t>Cash flow</t>
  </si>
  <si>
    <t>Cash flow from operations</t>
  </si>
  <si>
    <t>Amortisation and depreciation</t>
  </si>
  <si>
    <t>Interest and dividends, net</t>
  </si>
  <si>
    <t>Increase/ (decrease) in receivables</t>
  </si>
  <si>
    <t>Increase/ (decrease) in inventories</t>
  </si>
  <si>
    <t>Increase/ (decrease) in accrued expenses and payables</t>
  </si>
  <si>
    <t>Net cash flows used in investing activities</t>
  </si>
  <si>
    <t>Net cash flows used in financing activities</t>
  </si>
  <si>
    <t>production and wholesale</t>
  </si>
  <si>
    <t>retail</t>
  </si>
  <si>
    <t>petrochemicals</t>
  </si>
  <si>
    <t>others</t>
  </si>
  <si>
    <t>Fuel sales revenues</t>
  </si>
  <si>
    <t>Light product revenues</t>
  </si>
  <si>
    <t>Gasoline</t>
  </si>
  <si>
    <t>Diesel oil</t>
  </si>
  <si>
    <t>Light heating oil</t>
  </si>
  <si>
    <t>Total light products</t>
  </si>
  <si>
    <t>Other refinery products revenues</t>
  </si>
  <si>
    <t>Heavy heating oil</t>
  </si>
  <si>
    <t>Bitumen</t>
  </si>
  <si>
    <t>Base oils</t>
  </si>
  <si>
    <t>Motor oils</t>
  </si>
  <si>
    <t>Industrial oils</t>
  </si>
  <si>
    <t>Total other refinery products</t>
  </si>
  <si>
    <t>Light product volumes</t>
  </si>
  <si>
    <t>Other refinery products volumes</t>
  </si>
  <si>
    <t>Light product volumes in PKN ORLEN Group</t>
  </si>
  <si>
    <t>Petrochemical sales revenues</t>
  </si>
  <si>
    <t>PVC</t>
  </si>
  <si>
    <t>Polyethylene</t>
  </si>
  <si>
    <t>Polypropylene</t>
  </si>
  <si>
    <t>Ammonium nitrate</t>
  </si>
  <si>
    <t>Glycols</t>
  </si>
  <si>
    <t>PVC granules</t>
  </si>
  <si>
    <t>Propylene</t>
  </si>
  <si>
    <t>CANWIL*</t>
  </si>
  <si>
    <t>Phenol</t>
  </si>
  <si>
    <t>Butadiene</t>
  </si>
  <si>
    <t>Acetone</t>
  </si>
  <si>
    <t>Ethylene</t>
  </si>
  <si>
    <t>Total petrochemical sales</t>
  </si>
  <si>
    <t>Total sales revenues</t>
  </si>
  <si>
    <t>% of total sales</t>
  </si>
  <si>
    <t xml:space="preserve">Total sales </t>
  </si>
  <si>
    <t>Petrochemical sales by volume PKN ORLEN  Group</t>
  </si>
  <si>
    <t>Technical specification of Płock refinery</t>
  </si>
  <si>
    <t>Atmospheric and vacuum distillation units</t>
  </si>
  <si>
    <t>Semi-regenerative reformers</t>
  </si>
  <si>
    <t>CCR reformers</t>
  </si>
  <si>
    <t>Jet kerosene hydrotreater</t>
  </si>
  <si>
    <t>Gas oil hydrotreaters</t>
  </si>
  <si>
    <t>FCC I, II</t>
  </si>
  <si>
    <t>Alkylation unit</t>
  </si>
  <si>
    <t>Furfural extraction</t>
  </si>
  <si>
    <t>Lubricants dewaxing</t>
  </si>
  <si>
    <t>Lube hydrofinisher</t>
  </si>
  <si>
    <t>Hydrocracker</t>
  </si>
  <si>
    <t>Isomerisation C5-C6</t>
  </si>
  <si>
    <t>Vacuum residue hydrotreater</t>
  </si>
  <si>
    <t>LPG desulphurisation</t>
  </si>
  <si>
    <t>MTBE</t>
  </si>
  <si>
    <t>Aromatic petrochemicals</t>
  </si>
  <si>
    <t>Paraxylene</t>
  </si>
  <si>
    <t>Olefins</t>
  </si>
  <si>
    <t>Ethylene oxide</t>
  </si>
  <si>
    <t>Glycol</t>
  </si>
  <si>
    <t>Benzene (pyrotol)</t>
  </si>
  <si>
    <t>Pyrolitic gasoline hydrogenation</t>
  </si>
  <si>
    <t>Throughput and production yields in the Płock refinery</t>
  </si>
  <si>
    <t>Throughput</t>
  </si>
  <si>
    <t>Crude oil</t>
  </si>
  <si>
    <t>Other feedstocks, of which:</t>
  </si>
  <si>
    <t>Natural gas</t>
  </si>
  <si>
    <t>Total throughput</t>
  </si>
  <si>
    <t>Production yield: Fuels</t>
  </si>
  <si>
    <t>JET A-1 aviation fuel</t>
  </si>
  <si>
    <t>Total fuels</t>
  </si>
  <si>
    <t xml:space="preserve">Total non-fuel refinery products </t>
  </si>
  <si>
    <t>Aromatics</t>
  </si>
  <si>
    <t>Total petrochemicals</t>
  </si>
  <si>
    <t>Total production yield</t>
  </si>
  <si>
    <t>Changes in stocks</t>
  </si>
  <si>
    <t>Refinery fuel</t>
  </si>
  <si>
    <t>Utilisation</t>
  </si>
  <si>
    <t>Throughput and production yields in the Trzebinia refinery</t>
  </si>
  <si>
    <t xml:space="preserve">Other feedstocks </t>
  </si>
  <si>
    <t>Production yields</t>
  </si>
  <si>
    <t xml:space="preserve">Other refinery products </t>
  </si>
  <si>
    <t>Gasoline blending components</t>
  </si>
  <si>
    <t>Total refinery products</t>
  </si>
  <si>
    <t>Throughput and production yields in the Jedlicze refinery</t>
  </si>
  <si>
    <t>Production yield</t>
  </si>
  <si>
    <t xml:space="preserve">Total refinery products </t>
  </si>
  <si>
    <t>PKN ORLEN Group</t>
  </si>
  <si>
    <t>of which PKN ORLEN - DODO</t>
  </si>
  <si>
    <t>Gdansk Refinery</t>
  </si>
  <si>
    <t>Multinationals of which:</t>
  </si>
  <si>
    <t>Source: Nafta Polska, PKN ORLEN, Polska Izba Paliw</t>
  </si>
  <si>
    <t>crude distillation capacity</t>
  </si>
  <si>
    <t>crude processed</t>
  </si>
  <si>
    <t>utilisation</t>
  </si>
  <si>
    <t>Name of refinery</t>
  </si>
  <si>
    <t>Trzebinia Refinery</t>
  </si>
  <si>
    <t>Jedlicze Refinery</t>
  </si>
  <si>
    <t>Czechowice Refinery</t>
  </si>
  <si>
    <t>Gorlice Refinery</t>
  </si>
  <si>
    <t>Jasło Refinery</t>
  </si>
  <si>
    <t>Source: Nafta Polska, PKN ORLEN</t>
  </si>
  <si>
    <t>Płock Refinery</t>
  </si>
  <si>
    <t>Excise tax in Poland</t>
  </si>
  <si>
    <t>at the beginning of the year</t>
  </si>
  <si>
    <t>Diesel</t>
  </si>
  <si>
    <t>JET A-1 - aviation fuel</t>
  </si>
  <si>
    <t>Import duties</t>
  </si>
  <si>
    <t>(2) Sulphur content : 50-200 ppm</t>
  </si>
  <si>
    <t>(1) Exchange rate as at 02.01.2003 - PLN/EUR 3,9773</t>
  </si>
  <si>
    <t>(3) Import tariffs were lifted in September 2000</t>
  </si>
  <si>
    <t>Source: Nafta Polska, europa.eu.int</t>
  </si>
  <si>
    <t>Excise tax and import duties</t>
  </si>
  <si>
    <r>
      <t xml:space="preserve">Diesel </t>
    </r>
    <r>
      <rPr>
        <vertAlign val="superscript"/>
        <sz val="10"/>
        <rFont val="Arial"/>
        <family val="2"/>
      </rPr>
      <t>(2)</t>
    </r>
  </si>
  <si>
    <t>EU</t>
  </si>
  <si>
    <t>Quality standards</t>
  </si>
  <si>
    <t>Gasoline standards</t>
  </si>
  <si>
    <t>sulphur content</t>
  </si>
  <si>
    <t>aromatics content</t>
  </si>
  <si>
    <t>benzene content</t>
  </si>
  <si>
    <t>olefins content</t>
  </si>
  <si>
    <t>Diesel standards</t>
  </si>
  <si>
    <t>polyaromatic content</t>
  </si>
  <si>
    <t>cetane number</t>
  </si>
  <si>
    <t>"-" verified data not available</t>
  </si>
  <si>
    <t>Source : Nafta Polska, OECD, PKN ORLEN S.A.</t>
  </si>
  <si>
    <t>unit</t>
  </si>
  <si>
    <t>ppm, max.</t>
  </si>
  <si>
    <t>% vol.  max</t>
  </si>
  <si>
    <t>% vol. max</t>
  </si>
  <si>
    <t>From 2000</t>
  </si>
  <si>
    <t xml:space="preserve">From 2005 </t>
  </si>
  <si>
    <t>From 2005</t>
  </si>
  <si>
    <t>Market quotations</t>
  </si>
  <si>
    <t>PLN/USD – end of period</t>
  </si>
  <si>
    <t>PLN/USD – period average</t>
  </si>
  <si>
    <t>Brent crude – end of period*</t>
  </si>
  <si>
    <t>Brent crude – period average*</t>
  </si>
  <si>
    <t>Unleaded gasoline 95**</t>
  </si>
  <si>
    <t>Unleaded gasoline 98**</t>
  </si>
  <si>
    <t xml:space="preserve">Diesel </t>
  </si>
  <si>
    <t>JET A-1 aviation fuel**</t>
  </si>
  <si>
    <t>Polyethylene**</t>
  </si>
  <si>
    <t>Polypropylene**</t>
  </si>
  <si>
    <t>Ethylene **</t>
  </si>
  <si>
    <t>Propylene **</t>
  </si>
  <si>
    <t>Differential Urals blend/Brent*</t>
  </si>
  <si>
    <t>* USD/barrel</t>
  </si>
  <si>
    <t>** USD/t</t>
  </si>
  <si>
    <t>Macroeconomic data</t>
  </si>
  <si>
    <t>Poland</t>
  </si>
  <si>
    <t>GDP growth</t>
  </si>
  <si>
    <t>GDP per capita (USD)</t>
  </si>
  <si>
    <t xml:space="preserve">Inflation </t>
  </si>
  <si>
    <t>unemployment (as at 31.12.2002)</t>
  </si>
  <si>
    <t>EU-15</t>
  </si>
  <si>
    <t>inflation %</t>
  </si>
  <si>
    <t>unemployment</t>
  </si>
  <si>
    <t>Source: GUS, NBP, Eurostat, OECD, ECB, estimates</t>
  </si>
  <si>
    <t>Basic macroeconomic data</t>
  </si>
  <si>
    <t>Conversion table</t>
  </si>
  <si>
    <t>1 barrel</t>
  </si>
  <si>
    <t>cubic metre</t>
  </si>
  <si>
    <t>litres</t>
  </si>
  <si>
    <t>1 m3</t>
  </si>
  <si>
    <t>cubic feet</t>
  </si>
  <si>
    <t>Crude oil and products</t>
  </si>
  <si>
    <t>1 tonne of crude oil</t>
  </si>
  <si>
    <t>barrels of crude oil (assuming a specific gravity of 34° American Petroleum Institute – API)</t>
  </si>
  <si>
    <t>1 barrel of crude oil per day</t>
  </si>
  <si>
    <t>metric tonnes of crude oil per year</t>
  </si>
  <si>
    <t>1 tonne of LPG</t>
  </si>
  <si>
    <t xml:space="preserve">barrels </t>
  </si>
  <si>
    <t>1 tonne of gasoline</t>
  </si>
  <si>
    <t>1 tonne of jet fuel</t>
  </si>
  <si>
    <t>1 tonne of diesel or heating oil</t>
  </si>
  <si>
    <t>1 tonne of fuel oil</t>
  </si>
  <si>
    <t>1 tonne of lubricants</t>
  </si>
  <si>
    <t>1 tonne of bitumen</t>
  </si>
  <si>
    <t>1 tonne of aromatics</t>
  </si>
  <si>
    <t>1 tonne of refined petroleum products</t>
  </si>
  <si>
    <t>Basic data</t>
  </si>
  <si>
    <t>Contacts</t>
  </si>
  <si>
    <t>ul. Chemików 7, 09-411 Płock , Poland</t>
  </si>
  <si>
    <t>Warsaw Office</t>
  </si>
  <si>
    <t>ul.Pankiewicza 4, 00-950 Warszawa , Poland</t>
  </si>
  <si>
    <t>Investor Relations Department</t>
  </si>
  <si>
    <t>Press Office</t>
  </si>
  <si>
    <t>Legal disclaimer</t>
  </si>
  <si>
    <t>This document does not constitute an investment advertisement. It is not a recommendation and does not purport to give any advice whatsoever and should not be construed as such. No warranties or representations of any nature are given or made in any respect of the Company to which the information in this document relates or its business or financial affairs. The recipient will need to make her/his own enquiries before taking any action (if any).</t>
  </si>
  <si>
    <t>All rights reserved</t>
  </si>
  <si>
    <t>2Q 2003</t>
  </si>
  <si>
    <t>13.08.2003</t>
  </si>
  <si>
    <t>3Q 2003</t>
  </si>
  <si>
    <t>13.11.2003</t>
  </si>
  <si>
    <t>Consolidated results of PKN ORLEN Group</t>
  </si>
  <si>
    <t>25.09.2003</t>
  </si>
  <si>
    <t>Financial calendar</t>
  </si>
  <si>
    <r>
      <t xml:space="preserve">Net debt </t>
    </r>
    <r>
      <rPr>
        <vertAlign val="superscript"/>
        <sz val="10"/>
        <rFont val="Arial"/>
        <family val="2"/>
      </rPr>
      <t>(1)</t>
    </r>
  </si>
  <si>
    <r>
      <t xml:space="preserve">CAPEX </t>
    </r>
    <r>
      <rPr>
        <vertAlign val="superscript"/>
        <sz val="10"/>
        <rFont val="Arial"/>
        <family val="2"/>
      </rPr>
      <t>(2)</t>
    </r>
  </si>
  <si>
    <t xml:space="preserve">(1) Net debt = short and long-term interest-bearing debt - (cash and cash equivalents) </t>
  </si>
  <si>
    <t>(2) Purchase of tangible and intangible assets</t>
  </si>
  <si>
    <r>
      <t xml:space="preserve">Dividend per share </t>
    </r>
    <r>
      <rPr>
        <vertAlign val="superscript"/>
        <sz val="10"/>
        <rFont val="Arial"/>
        <family val="2"/>
      </rPr>
      <t>(1)</t>
    </r>
  </si>
  <si>
    <r>
      <t>Gearing</t>
    </r>
    <r>
      <rPr>
        <vertAlign val="superscript"/>
        <sz val="10"/>
        <rFont val="Arial"/>
        <family val="2"/>
      </rPr>
      <t xml:space="preserve"> (2)</t>
    </r>
  </si>
  <si>
    <r>
      <t xml:space="preserve">ROACE </t>
    </r>
    <r>
      <rPr>
        <vertAlign val="superscript"/>
        <sz val="10"/>
        <rFont val="Arial"/>
        <family val="2"/>
      </rPr>
      <t>(3)</t>
    </r>
  </si>
  <si>
    <t>(3) ROACE = EBIT after actual tax rate/ average (shareholder's equity + net debt )</t>
  </si>
  <si>
    <t>(2) Gearing = net debt / shareholder's equity</t>
  </si>
  <si>
    <r>
      <t xml:space="preserve">Number of retail stations </t>
    </r>
    <r>
      <rPr>
        <b/>
        <vertAlign val="superscript"/>
        <sz val="10"/>
        <color indexed="8"/>
        <rFont val="Arial"/>
        <family val="2"/>
      </rPr>
      <t>(1)</t>
    </r>
    <r>
      <rPr>
        <b/>
        <sz val="10"/>
        <color indexed="8"/>
        <rFont val="Arial"/>
        <family val="2"/>
      </rPr>
      <t>:</t>
    </r>
  </si>
  <si>
    <t>Operating data</t>
  </si>
  <si>
    <r>
      <t xml:space="preserve">Employees </t>
    </r>
    <r>
      <rPr>
        <b/>
        <vertAlign val="superscript"/>
        <sz val="10"/>
        <rFont val="Arial"/>
        <family val="2"/>
      </rPr>
      <t>(1)</t>
    </r>
  </si>
  <si>
    <t>PKN ORLEN Group employees</t>
  </si>
  <si>
    <t>3) Full consolidation of Anwil from 2q 2001</t>
  </si>
  <si>
    <t xml:space="preserve">2) In this context, "PKN ORLEN Group" means the company and its </t>
  </si>
  <si>
    <t>1) At the end of the period</t>
  </si>
  <si>
    <r>
      <t xml:space="preserve">PKN ORLEN Group owned, dealer operated </t>
    </r>
    <r>
      <rPr>
        <vertAlign val="superscript"/>
        <sz val="10"/>
        <rFont val="Arial"/>
        <family val="2"/>
      </rPr>
      <t>(2)</t>
    </r>
  </si>
  <si>
    <t xml:space="preserve">Other products </t>
  </si>
  <si>
    <t>Retail stations in Poland, as at 31 Dec.</t>
  </si>
  <si>
    <t>1) Estimate</t>
  </si>
  <si>
    <t xml:space="preserve">Total PKN ORLEN Group </t>
  </si>
  <si>
    <r>
      <t xml:space="preserve">Refining in Poland </t>
    </r>
    <r>
      <rPr>
        <b/>
        <vertAlign val="superscript"/>
        <sz val="10"/>
        <rFont val="Arial"/>
        <family val="2"/>
      </rPr>
      <t>(1)</t>
    </r>
  </si>
  <si>
    <t>(1) Assumes nameplate crude distillation capacity was at  the level as at the beginning of the year.</t>
  </si>
  <si>
    <r>
      <t>2003</t>
    </r>
    <r>
      <rPr>
        <b/>
        <vertAlign val="superscript"/>
        <sz val="10"/>
        <color indexed="9"/>
        <rFont val="Arial"/>
        <family val="2"/>
      </rPr>
      <t xml:space="preserve"> (1)</t>
    </r>
  </si>
  <si>
    <r>
      <t xml:space="preserve">domestic demand </t>
    </r>
    <r>
      <rPr>
        <vertAlign val="superscript"/>
        <sz val="10"/>
        <rFont val="Arial"/>
        <family val="2"/>
      </rPr>
      <t>(1)</t>
    </r>
  </si>
  <si>
    <t>(1) Change on preceding year</t>
  </si>
  <si>
    <r>
      <t xml:space="preserve">Domestic demand </t>
    </r>
    <r>
      <rPr>
        <vertAlign val="superscript"/>
        <sz val="10"/>
        <rFont val="Arial"/>
        <family val="2"/>
      </rPr>
      <t>(1)</t>
    </r>
  </si>
  <si>
    <t>Half-year 2003 results</t>
  </si>
  <si>
    <t>Net increase/decrease in cash and cash equivalents</t>
  </si>
  <si>
    <t>Change in some position of working capital</t>
  </si>
  <si>
    <t>barrels</t>
  </si>
  <si>
    <t>barrels (av.)</t>
  </si>
  <si>
    <t>Fact book 2002</t>
  </si>
  <si>
    <t xml:space="preserve">Number of employees in PKN ORLEN Group </t>
  </si>
  <si>
    <r>
      <t xml:space="preserve">Refining and Petrochemicals - Total </t>
    </r>
    <r>
      <rPr>
        <b/>
        <vertAlign val="superscript"/>
        <sz val="10"/>
        <color indexed="9"/>
        <rFont val="Arial"/>
        <family val="2"/>
      </rPr>
      <t>(1)</t>
    </r>
  </si>
  <si>
    <t>1) Płock, Trzebinia and Jedlicze</t>
  </si>
  <si>
    <r>
      <t xml:space="preserve">Others </t>
    </r>
    <r>
      <rPr>
        <b/>
        <vertAlign val="superscript"/>
        <sz val="10"/>
        <rFont val="Arial"/>
        <family val="2"/>
      </rPr>
      <t>(1)</t>
    </r>
  </si>
  <si>
    <t>Quarterly consolidated results</t>
  </si>
  <si>
    <t>% vol. max.</t>
  </si>
  <si>
    <t>The Bank of New York  as DR depositary</t>
  </si>
  <si>
    <t>Group companies</t>
  </si>
  <si>
    <r>
      <t xml:space="preserve">Total current assets, </t>
    </r>
    <r>
      <rPr>
        <sz val="10"/>
        <rFont val="Arial"/>
        <family val="2"/>
      </rPr>
      <t>of which</t>
    </r>
  </si>
  <si>
    <r>
      <t xml:space="preserve">Non-current liabilities, </t>
    </r>
    <r>
      <rPr>
        <sz val="10"/>
        <rFont val="Arial"/>
        <family val="2"/>
      </rPr>
      <t>of which</t>
    </r>
  </si>
  <si>
    <r>
      <t xml:space="preserve">Current liabilities, </t>
    </r>
    <r>
      <rPr>
        <sz val="10"/>
        <rFont val="Arial"/>
        <family val="2"/>
      </rPr>
      <t>of which</t>
    </r>
  </si>
  <si>
    <r>
      <t>Claus sulphur recovery (t H</t>
    </r>
    <r>
      <rPr>
        <vertAlign val="subscript"/>
        <sz val="10"/>
        <rFont val="Arial"/>
        <family val="2"/>
      </rPr>
      <t>2</t>
    </r>
    <r>
      <rPr>
        <sz val="10"/>
        <rFont val="Arial"/>
        <family val="2"/>
      </rPr>
      <t xml:space="preserve">S/h) </t>
    </r>
  </si>
  <si>
    <r>
      <t>1</t>
    </r>
    <r>
      <rPr>
        <sz val="8"/>
        <rFont val="Arial"/>
        <family val="2"/>
      </rPr>
      <t xml:space="preserve"> 10ppm sulphur gasoline should be available in all regions</t>
    </r>
  </si>
  <si>
    <r>
      <t>2</t>
    </r>
    <r>
      <rPr>
        <sz val="8"/>
        <rFont val="Arial"/>
        <family val="2"/>
      </rPr>
      <t xml:space="preserve"> Value of 21% concern unleaded fuel with 91 octane number</t>
    </r>
  </si>
  <si>
    <r>
      <t>21/18</t>
    </r>
    <r>
      <rPr>
        <vertAlign val="superscript"/>
        <sz val="10"/>
        <rFont val="Arial"/>
        <family val="2"/>
      </rPr>
      <t>2</t>
    </r>
  </si>
  <si>
    <r>
      <t>50/10</t>
    </r>
    <r>
      <rPr>
        <vertAlign val="superscript"/>
        <sz val="10"/>
        <rFont val="Arial"/>
        <family val="2"/>
      </rPr>
      <t>1</t>
    </r>
  </si>
  <si>
    <t xml:space="preserve">Total </t>
  </si>
  <si>
    <r>
      <t xml:space="preserve">Others </t>
    </r>
    <r>
      <rPr>
        <vertAlign val="superscript"/>
        <sz val="10"/>
        <rFont val="Arial"/>
        <family val="2"/>
      </rPr>
      <t>1</t>
    </r>
  </si>
  <si>
    <r>
      <t>1</t>
    </r>
    <r>
      <rPr>
        <sz val="8"/>
        <rFont val="Arial"/>
        <family val="2"/>
      </rPr>
      <t xml:space="preserve"> According to current report no 56/2002 released on 20 June 2002, Kulczyk Holding S.A. and its affiliates 
are in possession of 23,911,206 bearer shares of PKN ORLEN (5.691%).</t>
    </r>
  </si>
  <si>
    <t>nominal GDP (USD bn)</t>
  </si>
  <si>
    <t xml:space="preserve">Increase/ (decrease) in provisions </t>
  </si>
  <si>
    <t>(1) Planned - subject to the decision of GM on 24 June 2003</t>
  </si>
  <si>
    <t>tel. +48 22 695 35 50</t>
  </si>
  <si>
    <t>ORLEN Deutschland GmbH</t>
  </si>
  <si>
    <t>www.orlen-deutschland.de</t>
  </si>
  <si>
    <t>EUR/1000 l</t>
  </si>
</sst>
</file>

<file path=xl/styles.xml><?xml version="1.0" encoding="utf-8"?>
<styleSheet xmlns="http://schemas.openxmlformats.org/spreadsheetml/2006/main">
  <numFmts count="7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_-* #,##0\ _z_ł_-;\-* #,##0\ _z_ł_-;_-* &quot;-&quot;??\ _z_ł_-;_-@_-"/>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
    <numFmt numFmtId="173" formatCode="0.0000"/>
    <numFmt numFmtId="174" formatCode="#,##0.000"/>
    <numFmt numFmtId="175" formatCode="0.000"/>
    <numFmt numFmtId="176" formatCode="[$-415]d\ mmmm\ yyyy"/>
    <numFmt numFmtId="177" formatCode="#,##0.0"/>
    <numFmt numFmtId="178" formatCode="0.00000000"/>
    <numFmt numFmtId="179" formatCode="0.0000000"/>
    <numFmt numFmtId="180" formatCode="0.000000"/>
    <numFmt numFmtId="181" formatCode="0.000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quot;$&quot;#,##0"/>
    <numFmt numFmtId="187" formatCode="_(* #,##0_);_(* \(#,##0\);_(* &quot;-&quot;??_);_(@_)"/>
    <numFmt numFmtId="188" formatCode="0.000000000"/>
    <numFmt numFmtId="189" formatCode="0.0000%"/>
    <numFmt numFmtId="190" formatCode="0.00000%"/>
    <numFmt numFmtId="191" formatCode="0.000000%"/>
    <numFmt numFmtId="192" formatCode="0.0000000%"/>
    <numFmt numFmtId="193" formatCode="#,##0.00000"/>
    <numFmt numFmtId="194" formatCode="#,##0.000000"/>
    <numFmt numFmtId="195" formatCode="#,##0.0000000"/>
    <numFmt numFmtId="196" formatCode="#,##0.00000000"/>
    <numFmt numFmtId="197" formatCode="#,##0.000000000"/>
    <numFmt numFmtId="198" formatCode="#,##0.0000000000"/>
    <numFmt numFmtId="199" formatCode="#,##0.00000000000"/>
    <numFmt numFmtId="200" formatCode="#,##0.000000000000"/>
    <numFmt numFmtId="201" formatCode="#,##0.0000000000000"/>
    <numFmt numFmtId="202" formatCode="#,##0.00000000000000"/>
    <numFmt numFmtId="203" formatCode="#,##0.000000000000000"/>
    <numFmt numFmtId="204" formatCode="#,##0.0000000000000000"/>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0.0000000000000000000000"/>
    <numFmt numFmtId="211" formatCode="#,##0.00000000000000000000000"/>
    <numFmt numFmtId="212" formatCode="#,##0.000000000000000000000000"/>
    <numFmt numFmtId="213" formatCode="#,##0.0000000000000000000000000"/>
    <numFmt numFmtId="214" formatCode="#,##0.00000000000000000000000000"/>
    <numFmt numFmtId="215" formatCode="0.00000000%"/>
    <numFmt numFmtId="216" formatCode="0.000000000%"/>
    <numFmt numFmtId="217" formatCode="_-* #,##0.00_-;\-* #,##0.00_-;_-* &quot;-&quot;??_-;_-@_-"/>
    <numFmt numFmtId="218" formatCode="&quot;£&quot;#,##0;\-&quot;£&quot;#,##0"/>
    <numFmt numFmtId="219" formatCode="&quot;£&quot;#,##0;[Red]\-&quot;£&quot;#,##0"/>
    <numFmt numFmtId="220" formatCode="&quot;£&quot;#,##0.00;\-&quot;£&quot;#,##0.00"/>
    <numFmt numFmtId="221" formatCode="&quot;£&quot;#,##0.00;[Red]\-&quot;£&quot;#,##0.00"/>
    <numFmt numFmtId="222" formatCode="_-&quot;£&quot;* #,##0_-;\-&quot;£&quot;* #,##0_-;_-&quot;£&quot;* &quot;-&quot;_-;_-@_-"/>
    <numFmt numFmtId="223" formatCode="_-* #,##0_-;\-* #,##0_-;_-* &quot;-&quot;_-;_-@_-"/>
    <numFmt numFmtId="224" formatCode="_-&quot;£&quot;* #,##0.00_-;\-&quot;£&quot;* #,##0.00_-;_-&quot;£&quot;* &quot;-&quot;??_-;_-@_-"/>
    <numFmt numFmtId="225" formatCode="&quot;Yes&quot;;&quot;Yes&quot;;&quot;No&quot;"/>
    <numFmt numFmtId="226" formatCode="&quot;True&quot;;&quot;True&quot;;&quot;False&quot;"/>
    <numFmt numFmtId="227" formatCode="&quot;On&quot;;&quot;On&quot;;&quot;Off&quot;"/>
  </numFmts>
  <fonts count="39">
    <font>
      <sz val="10"/>
      <name val="Arial"/>
      <family val="0"/>
    </font>
    <font>
      <u val="single"/>
      <sz val="10"/>
      <color indexed="12"/>
      <name val="Arial"/>
      <family val="0"/>
    </font>
    <font>
      <u val="single"/>
      <sz val="10"/>
      <color indexed="36"/>
      <name val="Arial"/>
      <family val="0"/>
    </font>
    <font>
      <sz val="10"/>
      <name val="Arial CE"/>
      <family val="0"/>
    </font>
    <font>
      <u val="single"/>
      <sz val="10"/>
      <color indexed="12"/>
      <name val="Arial CE"/>
      <family val="0"/>
    </font>
    <font>
      <sz val="10"/>
      <color indexed="8"/>
      <name val="Arial"/>
      <family val="0"/>
    </font>
    <font>
      <sz val="11"/>
      <name val="Times New Roman CE"/>
      <family val="0"/>
    </font>
    <font>
      <b/>
      <sz val="10"/>
      <name val="Arial"/>
      <family val="2"/>
    </font>
    <font>
      <b/>
      <sz val="10"/>
      <color indexed="8"/>
      <name val="Arial"/>
      <family val="2"/>
    </font>
    <font>
      <sz val="8"/>
      <name val="Arial"/>
      <family val="2"/>
    </font>
    <font>
      <u val="single"/>
      <sz val="10"/>
      <name val="Arial"/>
      <family val="2"/>
    </font>
    <font>
      <sz val="20"/>
      <name val="Arial"/>
      <family val="2"/>
    </font>
    <font>
      <b/>
      <vertAlign val="superscript"/>
      <sz val="10"/>
      <color indexed="8"/>
      <name val="Arial"/>
      <family val="2"/>
    </font>
    <font>
      <b/>
      <vertAlign val="superscript"/>
      <sz val="10"/>
      <name val="Arial"/>
      <family val="2"/>
    </font>
    <font>
      <b/>
      <sz val="12"/>
      <name val="Arial"/>
      <family val="2"/>
    </font>
    <font>
      <b/>
      <vertAlign val="superscript"/>
      <sz val="10"/>
      <color indexed="9"/>
      <name val="Arial"/>
      <family val="2"/>
    </font>
    <font>
      <b/>
      <sz val="10"/>
      <color indexed="9"/>
      <name val="Arial"/>
      <family val="2"/>
    </font>
    <font>
      <sz val="11"/>
      <color indexed="9"/>
      <name val="Times New Roman CE"/>
      <family val="0"/>
    </font>
    <font>
      <sz val="10"/>
      <color indexed="9"/>
      <name val="Arial"/>
      <family val="2"/>
    </font>
    <font>
      <vertAlign val="superscript"/>
      <sz val="10"/>
      <name val="Arial"/>
      <family val="2"/>
    </font>
    <font>
      <i/>
      <sz val="10"/>
      <name val="Arial"/>
      <family val="2"/>
    </font>
    <font>
      <b/>
      <i/>
      <sz val="10"/>
      <color indexed="9"/>
      <name val="Arial"/>
      <family val="2"/>
    </font>
    <font>
      <i/>
      <sz val="8"/>
      <name val="Arial"/>
      <family val="2"/>
    </font>
    <font>
      <b/>
      <i/>
      <sz val="10"/>
      <name val="Arial"/>
      <family val="2"/>
    </font>
    <font>
      <sz val="12"/>
      <name val="Arial"/>
      <family val="2"/>
    </font>
    <font>
      <b/>
      <sz val="12"/>
      <name val="Arial CE"/>
      <family val="0"/>
    </font>
    <font>
      <sz val="11.75"/>
      <name val="Arial CE"/>
      <family val="0"/>
    </font>
    <font>
      <sz val="9.5"/>
      <name val="Arial CE"/>
      <family val="2"/>
    </font>
    <font>
      <b/>
      <sz val="10"/>
      <name val="Arial CE"/>
      <family val="2"/>
    </font>
    <font>
      <sz val="12"/>
      <name val="Arial CE"/>
      <family val="0"/>
    </font>
    <font>
      <sz val="8"/>
      <name val="Arial CE"/>
      <family val="2"/>
    </font>
    <font>
      <b/>
      <sz val="10.5"/>
      <name val="Arial CE"/>
      <family val="2"/>
    </font>
    <font>
      <sz val="10.5"/>
      <name val="Arial CE"/>
      <family val="0"/>
    </font>
    <font>
      <sz val="10.25"/>
      <name val="Arial CE"/>
      <family val="2"/>
    </font>
    <font>
      <b/>
      <sz val="10.25"/>
      <name val="Arial CE"/>
      <family val="2"/>
    </font>
    <font>
      <sz val="9.25"/>
      <name val="Arial CE"/>
      <family val="2"/>
    </font>
    <font>
      <sz val="8.25"/>
      <name val="Arial CE"/>
      <family val="2"/>
    </font>
    <font>
      <vertAlign val="subscript"/>
      <sz val="10"/>
      <name val="Arial"/>
      <family val="2"/>
    </font>
    <font>
      <vertAlign val="superscript"/>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3"/>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5" fillId="0" borderId="0">
      <alignment/>
      <protection/>
    </xf>
    <xf numFmtId="0" fontId="3" fillId="0" borderId="0">
      <alignment/>
      <protection/>
    </xf>
    <xf numFmtId="0" fontId="6" fillId="0" borderId="0">
      <alignment/>
      <protection/>
    </xf>
    <xf numFmtId="0" fontId="3" fillId="0" borderId="0">
      <alignment/>
      <protection/>
    </xf>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2">
    <xf numFmtId="0" fontId="0" fillId="0" borderId="0" xfId="0" applyAlignment="1">
      <alignment/>
    </xf>
    <xf numFmtId="0" fontId="0" fillId="2" borderId="0" xfId="0" applyFont="1" applyFill="1" applyBorder="1" applyAlignment="1">
      <alignment/>
    </xf>
    <xf numFmtId="0" fontId="0" fillId="2" borderId="0" xfId="22" applyFont="1" applyFill="1" applyBorder="1">
      <alignment/>
      <protection/>
    </xf>
    <xf numFmtId="0" fontId="9" fillId="2" borderId="0" xfId="20" applyFont="1" applyFill="1" applyBorder="1">
      <alignment/>
      <protection/>
    </xf>
    <xf numFmtId="0" fontId="0" fillId="2" borderId="0" xfId="20" applyFont="1" applyFill="1" applyBorder="1" applyAlignment="1">
      <alignment/>
      <protection/>
    </xf>
    <xf numFmtId="0" fontId="0" fillId="2" borderId="0" xfId="20" applyFont="1" applyFill="1">
      <alignment/>
      <protection/>
    </xf>
    <xf numFmtId="0" fontId="0" fillId="2" borderId="0" xfId="20" applyFont="1" applyFill="1" applyBorder="1" applyAlignment="1">
      <alignment horizontal="right"/>
      <protection/>
    </xf>
    <xf numFmtId="0" fontId="0" fillId="2" borderId="0" xfId="20" applyFont="1" applyFill="1" applyBorder="1">
      <alignment/>
      <protection/>
    </xf>
    <xf numFmtId="0" fontId="7" fillId="2" borderId="0" xfId="20" applyFont="1" applyFill="1">
      <alignment/>
      <protection/>
    </xf>
    <xf numFmtId="0" fontId="0" fillId="2" borderId="0" xfId="20" applyFont="1" applyFill="1" applyBorder="1" applyAlignment="1">
      <alignment horizontal="left"/>
      <protection/>
    </xf>
    <xf numFmtId="3" fontId="9" fillId="2" borderId="0" xfId="0" applyNumberFormat="1" applyFont="1" applyFill="1" applyBorder="1" applyAlignment="1">
      <alignment/>
    </xf>
    <xf numFmtId="0" fontId="11" fillId="2" borderId="0" xfId="20" applyFont="1" applyFill="1" applyBorder="1">
      <alignment/>
      <protection/>
    </xf>
    <xf numFmtId="0" fontId="0" fillId="2" borderId="0" xfId="20" applyFont="1" applyFill="1" applyBorder="1" applyAlignment="1">
      <alignment horizontal="center"/>
      <protection/>
    </xf>
    <xf numFmtId="3" fontId="0" fillId="2" borderId="0" xfId="20" applyNumberFormat="1" applyFont="1" applyFill="1" applyBorder="1">
      <alignment/>
      <protection/>
    </xf>
    <xf numFmtId="3" fontId="0" fillId="2" borderId="0" xfId="20" applyNumberFormat="1" applyFont="1" applyFill="1" applyBorder="1" applyAlignment="1">
      <alignment/>
      <protection/>
    </xf>
    <xf numFmtId="3" fontId="9" fillId="2" borderId="0" xfId="20" applyNumberFormat="1" applyFont="1" applyFill="1" applyBorder="1" applyAlignment="1">
      <alignment horizontal="center" wrapText="1"/>
      <protection/>
    </xf>
    <xf numFmtId="164" fontId="0" fillId="2" borderId="0" xfId="24" applyNumberFormat="1" applyFont="1" applyFill="1" applyBorder="1" applyAlignment="1">
      <alignment/>
    </xf>
    <xf numFmtId="164" fontId="0" fillId="2" borderId="0" xfId="20" applyNumberFormat="1" applyFont="1" applyFill="1" applyBorder="1" applyAlignment="1">
      <alignment vertical="top" wrapText="1"/>
      <protection/>
    </xf>
    <xf numFmtId="164" fontId="0" fillId="2" borderId="0" xfId="20" applyNumberFormat="1" applyFont="1" applyFill="1" applyBorder="1" applyAlignment="1">
      <alignment/>
      <protection/>
    </xf>
    <xf numFmtId="10" fontId="0" fillId="2" borderId="0" xfId="24" applyNumberFormat="1" applyFont="1" applyFill="1" applyBorder="1" applyAlignment="1">
      <alignment/>
    </xf>
    <xf numFmtId="164" fontId="0" fillId="2" borderId="0" xfId="24" applyNumberFormat="1" applyFont="1" applyFill="1" applyBorder="1" applyAlignment="1">
      <alignment horizontal="right" vertical="top" wrapText="1"/>
    </xf>
    <xf numFmtId="164" fontId="0" fillId="2" borderId="0" xfId="24" applyNumberFormat="1" applyFont="1" applyFill="1" applyBorder="1" applyAlignment="1">
      <alignment/>
    </xf>
    <xf numFmtId="0" fontId="9" fillId="2" borderId="0" xfId="20" applyFont="1" applyFill="1" applyBorder="1" applyAlignment="1">
      <alignment horizontal="left" wrapText="1"/>
      <protection/>
    </xf>
    <xf numFmtId="0" fontId="9" fillId="2" borderId="0" xfId="20" applyFont="1" applyFill="1" applyBorder="1" applyAlignment="1">
      <alignment horizontal="center" wrapText="1"/>
      <protection/>
    </xf>
    <xf numFmtId="0" fontId="10" fillId="2" borderId="0" xfId="18" applyFont="1" applyFill="1" applyBorder="1" applyAlignment="1">
      <alignment/>
    </xf>
    <xf numFmtId="0" fontId="0" fillId="2" borderId="0" xfId="20" applyFont="1" applyFill="1" applyBorder="1" applyAlignment="1">
      <alignment horizontal="left" vertical="top" wrapText="1"/>
      <protection/>
    </xf>
    <xf numFmtId="0" fontId="8" fillId="2" borderId="0" xfId="20" applyFont="1" applyFill="1">
      <alignment/>
      <protection/>
    </xf>
    <xf numFmtId="0" fontId="11" fillId="2" borderId="0" xfId="0" applyFont="1" applyFill="1" applyBorder="1" applyAlignment="1">
      <alignment/>
    </xf>
    <xf numFmtId="2" fontId="0" fillId="2" borderId="0" xfId="0" applyNumberFormat="1" applyFont="1" applyFill="1" applyBorder="1" applyAlignment="1">
      <alignment/>
    </xf>
    <xf numFmtId="173" fontId="0" fillId="2" borderId="0" xfId="0" applyNumberFormat="1" applyFont="1" applyFill="1" applyBorder="1" applyAlignment="1">
      <alignment/>
    </xf>
    <xf numFmtId="167" fontId="0" fillId="2" borderId="0" xfId="0" applyNumberFormat="1" applyFont="1" applyFill="1" applyBorder="1" applyAlignment="1">
      <alignment/>
    </xf>
    <xf numFmtId="0" fontId="0" fillId="2" borderId="0" xfId="0" applyFont="1" applyFill="1" applyBorder="1" applyAlignment="1">
      <alignment wrapText="1"/>
    </xf>
    <xf numFmtId="0" fontId="9" fillId="2" borderId="0" xfId="22" applyFont="1" applyFill="1" applyBorder="1">
      <alignment/>
      <protection/>
    </xf>
    <xf numFmtId="0" fontId="0" fillId="2" borderId="0" xfId="0" applyFont="1" applyFill="1" applyBorder="1" applyAlignment="1">
      <alignment horizontal="center"/>
    </xf>
    <xf numFmtId="1" fontId="0" fillId="2" borderId="0" xfId="0" applyNumberFormat="1" applyFont="1" applyFill="1" applyBorder="1" applyAlignment="1">
      <alignment/>
    </xf>
    <xf numFmtId="0" fontId="9" fillId="2" borderId="0" xfId="0" applyFont="1" applyFill="1" applyBorder="1" applyAlignment="1">
      <alignment/>
    </xf>
    <xf numFmtId="0" fontId="0" fillId="2" borderId="0" xfId="20" applyFont="1" applyFill="1" applyBorder="1" applyAlignment="1">
      <alignment horizontal="left" wrapText="1"/>
      <protection/>
    </xf>
    <xf numFmtId="0" fontId="9" fillId="2" borderId="0" xfId="20" applyFont="1" applyFill="1" applyBorder="1" applyAlignment="1">
      <alignment wrapText="1"/>
      <protection/>
    </xf>
    <xf numFmtId="0" fontId="0" fillId="2" borderId="0" xfId="20" applyFont="1" applyFill="1" applyBorder="1" applyAlignment="1">
      <alignment horizontal="center" vertical="center" wrapText="1"/>
      <protection/>
    </xf>
    <xf numFmtId="0" fontId="9" fillId="2" borderId="0" xfId="20" applyFont="1" applyFill="1" applyBorder="1" quotePrefix="1">
      <alignment/>
      <protection/>
    </xf>
    <xf numFmtId="0" fontId="9" fillId="2" borderId="0" xfId="20" applyFont="1" applyFill="1" applyBorder="1" applyAlignment="1">
      <alignment horizontal="left" indent="1"/>
      <protection/>
    </xf>
    <xf numFmtId="0" fontId="9" fillId="2" borderId="0" xfId="20" applyFont="1" applyFill="1" applyBorder="1" applyAlignment="1">
      <alignment horizontal="left" indent="2"/>
      <protection/>
    </xf>
    <xf numFmtId="164" fontId="0" fillId="2" borderId="0" xfId="0" applyNumberFormat="1" applyFont="1" applyFill="1" applyBorder="1" applyAlignment="1">
      <alignment/>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3" fontId="0" fillId="2" borderId="0" xfId="0" applyNumberFormat="1" applyFont="1" applyFill="1" applyBorder="1" applyAlignment="1">
      <alignment/>
    </xf>
    <xf numFmtId="0" fontId="0" fillId="2" borderId="0" xfId="0" applyFont="1" applyFill="1" applyBorder="1" applyAlignment="1">
      <alignment horizontal="left" wrapText="1"/>
    </xf>
    <xf numFmtId="3" fontId="11" fillId="2" borderId="0" xfId="0" applyNumberFormat="1" applyFont="1" applyFill="1" applyBorder="1" applyAlignment="1">
      <alignment/>
    </xf>
    <xf numFmtId="0" fontId="0" fillId="2" borderId="0" xfId="0" applyFont="1" applyFill="1" applyBorder="1" applyAlignment="1">
      <alignment horizontal="left"/>
    </xf>
    <xf numFmtId="1" fontId="0" fillId="2" borderId="0" xfId="0" applyNumberFormat="1" applyFont="1" applyFill="1" applyBorder="1" applyAlignment="1">
      <alignment horizontal="center"/>
    </xf>
    <xf numFmtId="43" fontId="0" fillId="2" borderId="0" xfId="15" applyFont="1" applyFill="1" applyBorder="1" applyAlignment="1">
      <alignment wrapText="1"/>
    </xf>
    <xf numFmtId="166" fontId="0" fillId="2" borderId="0" xfId="0" applyNumberFormat="1" applyFont="1" applyFill="1" applyBorder="1" applyAlignment="1">
      <alignment/>
    </xf>
    <xf numFmtId="43" fontId="0" fillId="2" borderId="0" xfId="15" applyFont="1" applyFill="1" applyBorder="1" applyAlignment="1">
      <alignment horizontal="left" wrapText="1"/>
    </xf>
    <xf numFmtId="0" fontId="0" fillId="2" borderId="0" xfId="20" applyFont="1" applyFill="1" applyBorder="1" applyAlignment="1">
      <alignment vertical="top" wrapText="1"/>
      <protection/>
    </xf>
    <xf numFmtId="0" fontId="0" fillId="2" borderId="0" xfId="20" applyFont="1" applyFill="1" applyBorder="1" applyAlignment="1">
      <alignment horizontal="left" indent="3"/>
      <protection/>
    </xf>
    <xf numFmtId="0" fontId="0" fillId="2" borderId="0" xfId="20" applyFont="1" applyFill="1" applyBorder="1" applyAlignment="1">
      <alignment horizontal="left" vertical="top" wrapText="1" indent="1"/>
      <protection/>
    </xf>
    <xf numFmtId="0" fontId="0" fillId="2" borderId="0" xfId="20" applyFont="1" applyFill="1" applyBorder="1" applyAlignment="1">
      <alignment horizontal="left" vertical="center" wrapText="1"/>
      <protection/>
    </xf>
    <xf numFmtId="0" fontId="0" fillId="2" borderId="0" xfId="20" applyFont="1" applyFill="1" applyBorder="1" applyAlignment="1">
      <alignment wrapText="1"/>
      <protection/>
    </xf>
    <xf numFmtId="4" fontId="0" fillId="2" borderId="0" xfId="24" applyNumberFormat="1" applyFont="1" applyFill="1" applyBorder="1" applyAlignment="1">
      <alignment horizontal="center"/>
    </xf>
    <xf numFmtId="10" fontId="0" fillId="2" borderId="0" xfId="20" applyNumberFormat="1" applyFont="1" applyFill="1" applyBorder="1">
      <alignment/>
      <protection/>
    </xf>
    <xf numFmtId="0" fontId="0" fillId="2" borderId="0" xfId="20" applyFont="1" applyFill="1" applyBorder="1" applyAlignment="1">
      <alignment horizontal="left" vertical="top" wrapText="1" indent="2"/>
      <protection/>
    </xf>
    <xf numFmtId="3" fontId="0" fillId="2" borderId="0" xfId="0" applyNumberFormat="1" applyFont="1" applyFill="1" applyBorder="1" applyAlignment="1">
      <alignment vertical="center"/>
    </xf>
    <xf numFmtId="0" fontId="0" fillId="2" borderId="0" xfId="0" applyFont="1" applyFill="1" applyBorder="1" applyAlignment="1" applyProtection="1">
      <alignment horizontal="right"/>
      <protection/>
    </xf>
    <xf numFmtId="0" fontId="0" fillId="2" borderId="0" xfId="20" applyFont="1" applyFill="1" applyBorder="1" applyAlignment="1">
      <alignment horizontal="justify" vertical="top" wrapText="1"/>
      <protection/>
    </xf>
    <xf numFmtId="0" fontId="17" fillId="2" borderId="0" xfId="21" applyFont="1" applyFill="1" applyBorder="1">
      <alignment/>
      <protection/>
    </xf>
    <xf numFmtId="175" fontId="17" fillId="2" borderId="0" xfId="21" applyNumberFormat="1" applyFont="1" applyFill="1" applyBorder="1">
      <alignment/>
      <protection/>
    </xf>
    <xf numFmtId="0" fontId="18" fillId="2" borderId="0" xfId="0" applyFont="1" applyFill="1" applyBorder="1" applyAlignment="1">
      <alignment/>
    </xf>
    <xf numFmtId="0" fontId="0" fillId="3" borderId="0" xfId="0" applyFont="1" applyFill="1" applyBorder="1" applyAlignment="1">
      <alignment/>
    </xf>
    <xf numFmtId="0" fontId="16" fillId="3" borderId="1" xfId="0" applyFont="1" applyFill="1" applyBorder="1" applyAlignment="1">
      <alignment horizontal="center"/>
    </xf>
    <xf numFmtId="0" fontId="0" fillId="0" borderId="0" xfId="0" applyFont="1" applyFill="1" applyBorder="1" applyAlignment="1">
      <alignment/>
    </xf>
    <xf numFmtId="0" fontId="0" fillId="3" borderId="0" xfId="20" applyFont="1" applyFill="1" applyBorder="1">
      <alignment/>
      <protection/>
    </xf>
    <xf numFmtId="0" fontId="16" fillId="3" borderId="2" xfId="20" applyFont="1" applyFill="1" applyBorder="1" applyAlignment="1">
      <alignment horizontal="center"/>
      <protection/>
    </xf>
    <xf numFmtId="0" fontId="9" fillId="2" borderId="3" xfId="20" applyFont="1" applyFill="1" applyBorder="1" applyAlignment="1">
      <alignment horizontal="center"/>
      <protection/>
    </xf>
    <xf numFmtId="0" fontId="0" fillId="2" borderId="3" xfId="20" applyFont="1" applyFill="1" applyBorder="1">
      <alignment/>
      <protection/>
    </xf>
    <xf numFmtId="3" fontId="0" fillId="2" borderId="3" xfId="20" applyNumberFormat="1" applyFont="1" applyFill="1" applyBorder="1">
      <alignment/>
      <protection/>
    </xf>
    <xf numFmtId="0" fontId="16" fillId="4" borderId="0" xfId="20" applyFont="1" applyFill="1" applyBorder="1">
      <alignment/>
      <protection/>
    </xf>
    <xf numFmtId="0" fontId="16" fillId="4" borderId="0" xfId="0" applyFont="1" applyFill="1" applyBorder="1" applyAlignment="1">
      <alignment/>
    </xf>
    <xf numFmtId="0" fontId="7" fillId="2" borderId="0" xfId="0" applyFont="1" applyFill="1" applyBorder="1" applyAlignment="1">
      <alignment/>
    </xf>
    <xf numFmtId="0" fontId="16" fillId="5" borderId="0" xfId="0" applyFont="1" applyFill="1" applyBorder="1" applyAlignment="1">
      <alignment/>
    </xf>
    <xf numFmtId="0" fontId="16" fillId="3" borderId="2" xfId="0" applyFont="1" applyFill="1" applyBorder="1" applyAlignment="1">
      <alignment horizontal="center"/>
    </xf>
    <xf numFmtId="0" fontId="9" fillId="2" borderId="3" xfId="0" applyFont="1" applyFill="1" applyBorder="1" applyAlignment="1">
      <alignment horizontal="center"/>
    </xf>
    <xf numFmtId="0" fontId="0" fillId="2" borderId="3" xfId="0" applyFont="1" applyFill="1" applyBorder="1" applyAlignment="1">
      <alignment horizontal="right"/>
    </xf>
    <xf numFmtId="0" fontId="16" fillId="3" borderId="3" xfId="0" applyFont="1" applyFill="1" applyBorder="1" applyAlignment="1">
      <alignment horizontal="center"/>
    </xf>
    <xf numFmtId="3" fontId="0" fillId="3" borderId="3" xfId="0" applyNumberFormat="1" applyFont="1" applyFill="1" applyBorder="1" applyAlignment="1">
      <alignment horizontal="center"/>
    </xf>
    <xf numFmtId="3" fontId="0" fillId="2" borderId="4" xfId="0" applyNumberFormat="1" applyFont="1" applyFill="1" applyBorder="1" applyAlignment="1">
      <alignment horizontal="center"/>
    </xf>
    <xf numFmtId="3" fontId="0" fillId="2" borderId="3" xfId="0" applyNumberFormat="1" applyFont="1" applyFill="1" applyBorder="1" applyAlignment="1">
      <alignment horizontal="center"/>
    </xf>
    <xf numFmtId="3" fontId="0" fillId="2" borderId="5" xfId="0" applyNumberFormat="1" applyFont="1" applyFill="1" applyBorder="1" applyAlignment="1">
      <alignment horizontal="center"/>
    </xf>
    <xf numFmtId="0" fontId="0" fillId="2" borderId="3" xfId="0" applyFont="1" applyFill="1" applyBorder="1" applyAlignment="1">
      <alignment horizontal="center"/>
    </xf>
    <xf numFmtId="0" fontId="0" fillId="3" borderId="3" xfId="0" applyFont="1" applyFill="1" applyBorder="1" applyAlignment="1">
      <alignment horizontal="center"/>
    </xf>
    <xf numFmtId="0" fontId="8" fillId="0" borderId="0" xfId="20" applyFont="1" applyFill="1">
      <alignment/>
      <protection/>
    </xf>
    <xf numFmtId="0" fontId="7" fillId="2" borderId="0" xfId="20" applyFont="1" applyFill="1" applyBorder="1" applyAlignment="1">
      <alignment horizontal="center" vertical="center" wrapText="1"/>
      <protection/>
    </xf>
    <xf numFmtId="0" fontId="9" fillId="2" borderId="0" xfId="20" applyFont="1" applyFill="1" applyBorder="1" applyAlignment="1">
      <alignment horizontal="left"/>
      <protection/>
    </xf>
    <xf numFmtId="0" fontId="8" fillId="0" borderId="0" xfId="20" applyFont="1" applyFill="1" applyBorder="1">
      <alignment/>
      <protection/>
    </xf>
    <xf numFmtId="0" fontId="8" fillId="0" borderId="0" xfId="0" applyFont="1" applyFill="1" applyAlignment="1">
      <alignment/>
    </xf>
    <xf numFmtId="1" fontId="7" fillId="2" borderId="0" xfId="0" applyNumberFormat="1" applyFont="1" applyFill="1" applyBorder="1" applyAlignment="1">
      <alignment/>
    </xf>
    <xf numFmtId="0" fontId="7" fillId="2" borderId="0" xfId="0" applyFont="1" applyFill="1" applyBorder="1" applyAlignment="1">
      <alignment horizontal="left" vertical="top" wrapText="1"/>
    </xf>
    <xf numFmtId="0" fontId="7" fillId="2" borderId="0" xfId="0" applyFont="1" applyFill="1" applyBorder="1" applyAlignment="1">
      <alignment wrapText="1"/>
    </xf>
    <xf numFmtId="0" fontId="7" fillId="2" borderId="0" xfId="0" applyFont="1" applyFill="1" applyBorder="1" applyAlignment="1">
      <alignment horizontal="left" wrapText="1"/>
    </xf>
    <xf numFmtId="0" fontId="7" fillId="2" borderId="0" xfId="0" applyFont="1" applyFill="1" applyBorder="1" applyAlignment="1">
      <alignment horizontal="left"/>
    </xf>
    <xf numFmtId="0" fontId="7" fillId="2" borderId="0" xfId="0" applyFont="1" applyFill="1" applyBorder="1" applyAlignment="1">
      <alignment horizontal="left" vertical="center" wrapText="1"/>
    </xf>
    <xf numFmtId="3" fontId="7" fillId="2" borderId="0" xfId="0" applyNumberFormat="1" applyFont="1" applyFill="1" applyAlignment="1">
      <alignment/>
    </xf>
    <xf numFmtId="0" fontId="7" fillId="2" borderId="0" xfId="0" applyFont="1" applyFill="1" applyAlignment="1">
      <alignment/>
    </xf>
    <xf numFmtId="0" fontId="7" fillId="2" borderId="0" xfId="22" applyFont="1" applyFill="1" applyBorder="1">
      <alignment/>
      <protection/>
    </xf>
    <xf numFmtId="0" fontId="7" fillId="2" borderId="0" xfId="20" applyFont="1" applyFill="1" applyBorder="1" applyAlignment="1">
      <alignment horizontal="left" indent="1"/>
      <protection/>
    </xf>
    <xf numFmtId="0" fontId="0" fillId="2" borderId="2" xfId="0" applyFont="1" applyFill="1" applyBorder="1" applyAlignment="1">
      <alignment horizontal="center" vertical="center"/>
    </xf>
    <xf numFmtId="0" fontId="16" fillId="4" borderId="0" xfId="20" applyFont="1" applyFill="1" applyBorder="1" applyAlignment="1">
      <alignment horizontal="left" wrapText="1"/>
      <protection/>
    </xf>
    <xf numFmtId="3" fontId="0" fillId="2" borderId="3" xfId="20" applyNumberFormat="1" applyFont="1" applyFill="1" applyBorder="1" applyAlignment="1">
      <alignment horizontal="center" wrapText="1"/>
      <protection/>
    </xf>
    <xf numFmtId="3" fontId="16" fillId="4" borderId="3" xfId="20" applyNumberFormat="1" applyFont="1" applyFill="1" applyBorder="1" applyAlignment="1">
      <alignment horizontal="center" wrapText="1"/>
      <protection/>
    </xf>
    <xf numFmtId="10" fontId="0" fillId="2" borderId="3" xfId="20" applyNumberFormat="1" applyFont="1" applyFill="1" applyBorder="1" applyAlignment="1">
      <alignment horizontal="center" wrapText="1"/>
      <protection/>
    </xf>
    <xf numFmtId="10" fontId="0" fillId="2" borderId="3" xfId="24" applyNumberFormat="1" applyFont="1" applyFill="1" applyBorder="1" applyAlignment="1">
      <alignment horizontal="center"/>
    </xf>
    <xf numFmtId="10" fontId="16" fillId="4" borderId="3" xfId="20" applyNumberFormat="1" applyFont="1" applyFill="1" applyBorder="1" applyAlignment="1">
      <alignment horizontal="center" wrapText="1"/>
      <protection/>
    </xf>
    <xf numFmtId="0" fontId="0" fillId="3" borderId="0" xfId="20" applyFont="1" applyFill="1" applyBorder="1" applyAlignment="1">
      <alignment horizontal="left" wrapText="1"/>
      <protection/>
    </xf>
    <xf numFmtId="3" fontId="0" fillId="3" borderId="3" xfId="20" applyNumberFormat="1" applyFont="1" applyFill="1" applyBorder="1" applyAlignment="1">
      <alignment horizontal="center" wrapText="1"/>
      <protection/>
    </xf>
    <xf numFmtId="10" fontId="0" fillId="3" borderId="3" xfId="20" applyNumberFormat="1" applyFont="1" applyFill="1" applyBorder="1" applyAlignment="1">
      <alignment horizontal="center" wrapText="1"/>
      <protection/>
    </xf>
    <xf numFmtId="10" fontId="0" fillId="3" borderId="3" xfId="24" applyNumberFormat="1" applyFont="1" applyFill="1" applyBorder="1" applyAlignment="1">
      <alignment horizontal="center"/>
    </xf>
    <xf numFmtId="0" fontId="0" fillId="3" borderId="0" xfId="20" applyFont="1" applyFill="1" applyBorder="1" applyAlignment="1">
      <alignment horizontal="left" vertical="top" wrapText="1"/>
      <protection/>
    </xf>
    <xf numFmtId="4" fontId="0" fillId="3" borderId="6" xfId="24" applyNumberFormat="1" applyFont="1" applyFill="1" applyBorder="1" applyAlignment="1">
      <alignment horizontal="center"/>
    </xf>
    <xf numFmtId="10" fontId="0" fillId="3" borderId="6" xfId="20" applyNumberFormat="1" applyFont="1" applyFill="1" applyBorder="1" applyAlignment="1">
      <alignment horizontal="center" wrapText="1"/>
      <protection/>
    </xf>
    <xf numFmtId="0" fontId="16" fillId="3" borderId="1" xfId="20" applyFont="1" applyFill="1" applyBorder="1" applyAlignment="1">
      <alignment horizontal="center" vertical="center" wrapText="1"/>
      <protection/>
    </xf>
    <xf numFmtId="0" fontId="7" fillId="2" borderId="0" xfId="20" applyFont="1" applyFill="1" applyBorder="1" applyAlignment="1">
      <alignment vertical="top" wrapText="1"/>
      <protection/>
    </xf>
    <xf numFmtId="0" fontId="16" fillId="4" borderId="0" xfId="20" applyFont="1" applyFill="1" applyBorder="1" applyAlignment="1">
      <alignment vertical="top" wrapText="1"/>
      <protection/>
    </xf>
    <xf numFmtId="0" fontId="16" fillId="3" borderId="7" xfId="20" applyFont="1" applyFill="1" applyBorder="1" applyAlignment="1">
      <alignment horizontal="center" vertical="top" wrapText="1"/>
      <protection/>
    </xf>
    <xf numFmtId="0" fontId="16" fillId="3" borderId="8" xfId="20" applyFont="1" applyFill="1" applyBorder="1" applyAlignment="1">
      <alignment horizontal="center" vertical="top" wrapText="1"/>
      <protection/>
    </xf>
    <xf numFmtId="0" fontId="9" fillId="2" borderId="4" xfId="20" applyFont="1" applyFill="1" applyBorder="1" applyAlignment="1">
      <alignment horizontal="center"/>
      <protection/>
    </xf>
    <xf numFmtId="0" fontId="9" fillId="2" borderId="5" xfId="20" applyFont="1" applyFill="1" applyBorder="1" applyAlignment="1">
      <alignment horizontal="center"/>
      <protection/>
    </xf>
    <xf numFmtId="0" fontId="0" fillId="2" borderId="4" xfId="20" applyFont="1" applyFill="1" applyBorder="1">
      <alignment/>
      <protection/>
    </xf>
    <xf numFmtId="0" fontId="0" fillId="2" borderId="5" xfId="20" applyFont="1" applyFill="1" applyBorder="1">
      <alignment/>
      <protection/>
    </xf>
    <xf numFmtId="0" fontId="16" fillId="3" borderId="2" xfId="20" applyFont="1" applyFill="1" applyBorder="1" applyAlignment="1">
      <alignment horizontal="center" vertical="top" wrapText="1"/>
      <protection/>
    </xf>
    <xf numFmtId="0" fontId="7" fillId="3" borderId="0" xfId="20" applyFont="1" applyFill="1" applyBorder="1" applyAlignment="1">
      <alignment vertical="top" wrapText="1"/>
      <protection/>
    </xf>
    <xf numFmtId="0" fontId="0" fillId="3" borderId="0" xfId="20" applyFont="1" applyFill="1" applyBorder="1" applyAlignment="1">
      <alignment horizontal="left" vertical="top" wrapText="1" indent="2"/>
      <protection/>
    </xf>
    <xf numFmtId="0" fontId="16" fillId="4" borderId="0" xfId="20" applyFont="1" applyFill="1" applyBorder="1" applyAlignment="1">
      <alignment/>
      <protection/>
    </xf>
    <xf numFmtId="0" fontId="16" fillId="3" borderId="7" xfId="20" applyFont="1" applyFill="1" applyBorder="1" applyAlignment="1">
      <alignment horizontal="center"/>
      <protection/>
    </xf>
    <xf numFmtId="0" fontId="16" fillId="3" borderId="8" xfId="20" applyFont="1" applyFill="1" applyBorder="1" applyAlignment="1">
      <alignment horizontal="center"/>
      <protection/>
    </xf>
    <xf numFmtId="0" fontId="0" fillId="3" borderId="0" xfId="20" applyFont="1" applyFill="1" applyBorder="1" applyAlignment="1">
      <alignment/>
      <protection/>
    </xf>
    <xf numFmtId="3" fontId="0" fillId="2" borderId="4" xfId="20" applyNumberFormat="1" applyFont="1" applyFill="1" applyBorder="1">
      <alignment/>
      <protection/>
    </xf>
    <xf numFmtId="0" fontId="0" fillId="2" borderId="5" xfId="20" applyFont="1" applyFill="1" applyBorder="1" applyAlignment="1">
      <alignment horizontal="right"/>
      <protection/>
    </xf>
    <xf numFmtId="0" fontId="0" fillId="3" borderId="0" xfId="20" applyFont="1" applyFill="1" applyBorder="1" applyAlignment="1">
      <alignment vertical="top" wrapText="1"/>
      <protection/>
    </xf>
    <xf numFmtId="0" fontId="0" fillId="3" borderId="0" xfId="20" applyFont="1" applyFill="1" applyBorder="1" applyAlignment="1">
      <alignment horizontal="left" vertical="top" wrapText="1" indent="1"/>
      <protection/>
    </xf>
    <xf numFmtId="43" fontId="16" fillId="4" borderId="0" xfId="15" applyFont="1" applyFill="1" applyBorder="1" applyAlignment="1">
      <alignment wrapText="1"/>
    </xf>
    <xf numFmtId="0" fontId="16" fillId="4" borderId="0" xfId="0" applyFont="1" applyFill="1" applyBorder="1" applyAlignment="1">
      <alignment horizontal="left" wrapText="1"/>
    </xf>
    <xf numFmtId="164" fontId="0" fillId="2" borderId="4" xfId="0" applyNumberFormat="1" applyFont="1" applyFill="1" applyBorder="1" applyAlignment="1">
      <alignment horizontal="center"/>
    </xf>
    <xf numFmtId="164" fontId="16" fillId="4" borderId="9" xfId="0" applyNumberFormat="1" applyFont="1" applyFill="1" applyBorder="1" applyAlignment="1">
      <alignment horizontal="center"/>
    </xf>
    <xf numFmtId="164" fontId="0" fillId="2" borderId="3" xfId="0" applyNumberFormat="1" applyFont="1" applyFill="1" applyBorder="1" applyAlignment="1">
      <alignment horizontal="center"/>
    </xf>
    <xf numFmtId="164" fontId="16" fillId="4" borderId="3" xfId="0" applyNumberFormat="1" applyFont="1" applyFill="1" applyBorder="1" applyAlignment="1">
      <alignment horizontal="center"/>
    </xf>
    <xf numFmtId="164" fontId="16" fillId="4" borderId="6" xfId="0" applyNumberFormat="1" applyFont="1" applyFill="1" applyBorder="1" applyAlignment="1">
      <alignment horizontal="center"/>
    </xf>
    <xf numFmtId="1" fontId="9" fillId="2" borderId="4" xfId="0" applyNumberFormat="1" applyFont="1" applyFill="1" applyBorder="1" applyAlignment="1">
      <alignment horizontal="center" vertical="center"/>
    </xf>
    <xf numFmtId="1" fontId="9" fillId="2" borderId="3" xfId="0" applyNumberFormat="1" applyFont="1" applyFill="1" applyBorder="1" applyAlignment="1">
      <alignment horizontal="center" vertical="center"/>
    </xf>
    <xf numFmtId="1" fontId="0" fillId="2" borderId="4" xfId="0" applyNumberFormat="1" applyFont="1" applyFill="1" applyBorder="1" applyAlignment="1">
      <alignment horizontal="right" indent="1"/>
    </xf>
    <xf numFmtId="3" fontId="16" fillId="4" borderId="9" xfId="0" applyNumberFormat="1" applyFont="1" applyFill="1" applyBorder="1" applyAlignment="1">
      <alignment horizontal="right" indent="1"/>
    </xf>
    <xf numFmtId="0" fontId="0" fillId="3" borderId="0" xfId="0" applyFont="1" applyFill="1" applyBorder="1" applyAlignment="1">
      <alignment horizontal="left" wrapText="1"/>
    </xf>
    <xf numFmtId="164" fontId="0" fillId="3" borderId="4" xfId="0" applyNumberFormat="1" applyFont="1" applyFill="1" applyBorder="1" applyAlignment="1">
      <alignment horizontal="center"/>
    </xf>
    <xf numFmtId="164" fontId="0" fillId="3" borderId="3" xfId="0" applyNumberFormat="1" applyFont="1" applyFill="1" applyBorder="1" applyAlignment="1">
      <alignment horizontal="center"/>
    </xf>
    <xf numFmtId="1" fontId="0" fillId="3" borderId="4" xfId="0" applyNumberFormat="1" applyFont="1" applyFill="1" applyBorder="1" applyAlignment="1">
      <alignment horizontal="right" indent="1"/>
    </xf>
    <xf numFmtId="43" fontId="0" fillId="3" borderId="0" xfId="15" applyFont="1" applyFill="1" applyBorder="1" applyAlignment="1">
      <alignment wrapText="1"/>
    </xf>
    <xf numFmtId="43" fontId="16" fillId="4" borderId="0" xfId="15" applyFont="1" applyFill="1" applyBorder="1" applyAlignment="1">
      <alignment horizontal="left" wrapText="1"/>
    </xf>
    <xf numFmtId="0" fontId="0" fillId="3" borderId="0" xfId="0" applyFont="1" applyFill="1" applyBorder="1" applyAlignment="1">
      <alignment horizontal="left"/>
    </xf>
    <xf numFmtId="43" fontId="0" fillId="3" borderId="0" xfId="15" applyFont="1" applyFill="1" applyBorder="1" applyAlignment="1">
      <alignment horizontal="left" wrapText="1"/>
    </xf>
    <xf numFmtId="1" fontId="9" fillId="2" borderId="2" xfId="0" applyNumberFormat="1" applyFont="1" applyFill="1" applyBorder="1" applyAlignment="1">
      <alignment horizontal="center"/>
    </xf>
    <xf numFmtId="3" fontId="16" fillId="4" borderId="6" xfId="0" applyNumberFormat="1" applyFont="1" applyFill="1" applyBorder="1" applyAlignment="1">
      <alignment/>
    </xf>
    <xf numFmtId="0" fontId="9" fillId="2" borderId="2" xfId="0" applyFont="1" applyFill="1" applyBorder="1" applyAlignment="1">
      <alignment horizontal="center"/>
    </xf>
    <xf numFmtId="0" fontId="0" fillId="2" borderId="3" xfId="0" applyFont="1" applyFill="1" applyBorder="1" applyAlignment="1">
      <alignment/>
    </xf>
    <xf numFmtId="0" fontId="0" fillId="3" borderId="0" xfId="0" applyFont="1" applyFill="1" applyBorder="1" applyAlignment="1">
      <alignment horizontal="left" indent="1"/>
    </xf>
    <xf numFmtId="164" fontId="9" fillId="2" borderId="2" xfId="0" applyNumberFormat="1" applyFont="1" applyFill="1" applyBorder="1" applyAlignment="1">
      <alignment horizontal="center"/>
    </xf>
    <xf numFmtId="164" fontId="20" fillId="2" borderId="3" xfId="0" applyNumberFormat="1" applyFont="1" applyFill="1" applyBorder="1" applyAlignment="1">
      <alignment/>
    </xf>
    <xf numFmtId="164" fontId="20" fillId="3" borderId="3" xfId="0" applyNumberFormat="1" applyFont="1" applyFill="1" applyBorder="1" applyAlignment="1">
      <alignment/>
    </xf>
    <xf numFmtId="0" fontId="7" fillId="2" borderId="6" xfId="0" applyFont="1" applyFill="1" applyBorder="1" applyAlignment="1">
      <alignment/>
    </xf>
    <xf numFmtId="164" fontId="7" fillId="2" borderId="6" xfId="0" applyNumberFormat="1" applyFont="1" applyFill="1" applyBorder="1" applyAlignment="1">
      <alignment/>
    </xf>
    <xf numFmtId="0" fontId="22" fillId="2" borderId="2" xfId="0" applyFont="1" applyFill="1" applyBorder="1" applyAlignment="1">
      <alignment horizontal="center"/>
    </xf>
    <xf numFmtId="164" fontId="20" fillId="3" borderId="3" xfId="0" applyNumberFormat="1" applyFont="1" applyFill="1" applyBorder="1" applyAlignment="1">
      <alignment horizontal="center"/>
    </xf>
    <xf numFmtId="164" fontId="20" fillId="2" borderId="3" xfId="0" applyNumberFormat="1" applyFont="1" applyFill="1" applyBorder="1" applyAlignment="1">
      <alignment horizontal="center"/>
    </xf>
    <xf numFmtId="164" fontId="21" fillId="4" borderId="3" xfId="0" applyNumberFormat="1" applyFont="1" applyFill="1" applyBorder="1" applyAlignment="1">
      <alignment horizontal="center"/>
    </xf>
    <xf numFmtId="0" fontId="20" fillId="2" borderId="3" xfId="0" applyFont="1" applyFill="1" applyBorder="1" applyAlignment="1">
      <alignment horizontal="center"/>
    </xf>
    <xf numFmtId="164" fontId="23" fillId="2" borderId="6" xfId="0" applyNumberFormat="1" applyFont="1" applyFill="1" applyBorder="1" applyAlignment="1">
      <alignment horizontal="center"/>
    </xf>
    <xf numFmtId="0" fontId="21" fillId="4" borderId="6" xfId="0" applyFont="1" applyFill="1" applyBorder="1" applyAlignment="1">
      <alignment horizontal="center"/>
    </xf>
    <xf numFmtId="1" fontId="21" fillId="4" borderId="6" xfId="0" applyNumberFormat="1" applyFont="1" applyFill="1" applyBorder="1" applyAlignment="1">
      <alignment horizontal="center"/>
    </xf>
    <xf numFmtId="0" fontId="7" fillId="2" borderId="0" xfId="20" applyFont="1" applyFill="1" applyBorder="1">
      <alignment/>
      <protection/>
    </xf>
    <xf numFmtId="0" fontId="7" fillId="3" borderId="0" xfId="20" applyFont="1" applyFill="1" applyBorder="1">
      <alignment/>
      <protection/>
    </xf>
    <xf numFmtId="0" fontId="7" fillId="3" borderId="0" xfId="20" applyFont="1" applyFill="1" applyBorder="1" applyAlignment="1">
      <alignment horizontal="left"/>
      <protection/>
    </xf>
    <xf numFmtId="0" fontId="9" fillId="3" borderId="0" xfId="20" applyFont="1" applyFill="1" applyBorder="1" applyAlignment="1">
      <alignment horizontal="left" indent="2"/>
      <protection/>
    </xf>
    <xf numFmtId="3" fontId="7" fillId="3" borderId="3" xfId="20" applyNumberFormat="1" applyFont="1" applyFill="1" applyBorder="1" applyAlignment="1">
      <alignment horizontal="center"/>
      <protection/>
    </xf>
    <xf numFmtId="3" fontId="9" fillId="2" borderId="3" xfId="20" applyNumberFormat="1" applyFont="1" applyFill="1" applyBorder="1" applyAlignment="1">
      <alignment horizontal="left" indent="2"/>
      <protection/>
    </xf>
    <xf numFmtId="3" fontId="7" fillId="2" borderId="3" xfId="20" applyNumberFormat="1" applyFont="1" applyFill="1" applyBorder="1" applyAlignment="1">
      <alignment horizontal="center"/>
      <protection/>
    </xf>
    <xf numFmtId="3" fontId="9" fillId="2" borderId="3" xfId="20" applyNumberFormat="1" applyFont="1" applyFill="1" applyBorder="1" applyAlignment="1">
      <alignment horizontal="center"/>
      <protection/>
    </xf>
    <xf numFmtId="3" fontId="9" fillId="3" borderId="3" xfId="20" applyNumberFormat="1" applyFont="1" applyFill="1" applyBorder="1" applyAlignment="1">
      <alignment horizontal="center"/>
      <protection/>
    </xf>
    <xf numFmtId="3" fontId="0" fillId="3" borderId="3" xfId="20" applyNumberFormat="1" applyFont="1" applyFill="1" applyBorder="1" applyAlignment="1">
      <alignment horizontal="center"/>
      <protection/>
    </xf>
    <xf numFmtId="3" fontId="16" fillId="4" borderId="6" xfId="20" applyNumberFormat="1" applyFont="1" applyFill="1" applyBorder="1" applyAlignment="1">
      <alignment horizontal="center"/>
      <protection/>
    </xf>
    <xf numFmtId="0" fontId="9" fillId="2" borderId="2" xfId="20" applyFont="1" applyFill="1" applyBorder="1" applyAlignment="1">
      <alignment horizontal="center" vertical="center" wrapText="1"/>
      <protection/>
    </xf>
    <xf numFmtId="0" fontId="0" fillId="2" borderId="3" xfId="20" applyFont="1" applyFill="1" applyBorder="1" applyAlignment="1">
      <alignment horizontal="center" vertical="center" wrapText="1"/>
      <protection/>
    </xf>
    <xf numFmtId="3" fontId="0" fillId="2" borderId="3" xfId="20" applyNumberFormat="1" applyFont="1" applyFill="1" applyBorder="1" applyAlignment="1">
      <alignment horizontal="center"/>
      <protection/>
    </xf>
    <xf numFmtId="0" fontId="0" fillId="2" borderId="3" xfId="20" applyFont="1" applyFill="1" applyBorder="1" applyAlignment="1">
      <alignment horizontal="center"/>
      <protection/>
    </xf>
    <xf numFmtId="9" fontId="0" fillId="2" borderId="6" xfId="24" applyFont="1" applyFill="1" applyBorder="1" applyAlignment="1">
      <alignment horizontal="center"/>
    </xf>
    <xf numFmtId="0" fontId="9" fillId="2" borderId="3" xfId="20" applyFont="1" applyFill="1" applyBorder="1" applyAlignment="1" quotePrefix="1">
      <alignment horizontal="center"/>
      <protection/>
    </xf>
    <xf numFmtId="3" fontId="0" fillId="3" borderId="6" xfId="20" applyNumberFormat="1" applyFont="1" applyFill="1" applyBorder="1" applyAlignment="1">
      <alignment horizontal="center"/>
      <protection/>
    </xf>
    <xf numFmtId="9" fontId="0" fillId="3" borderId="3" xfId="24" applyFont="1" applyFill="1" applyBorder="1" applyAlignment="1">
      <alignment horizontal="center"/>
    </xf>
    <xf numFmtId="0" fontId="0" fillId="3" borderId="3" xfId="20" applyFont="1" applyFill="1" applyBorder="1" applyAlignment="1">
      <alignment horizontal="center"/>
      <protection/>
    </xf>
    <xf numFmtId="0" fontId="0" fillId="2" borderId="6" xfId="20" applyFont="1" applyFill="1" applyBorder="1" applyAlignment="1">
      <alignment horizontal="center"/>
      <protection/>
    </xf>
    <xf numFmtId="0" fontId="9" fillId="0" borderId="3" xfId="20" applyFont="1" applyFill="1" applyBorder="1" applyAlignment="1">
      <alignment horizontal="center"/>
      <protection/>
    </xf>
    <xf numFmtId="0" fontId="0" fillId="3" borderId="6" xfId="20" applyFont="1" applyFill="1" applyBorder="1" applyAlignment="1">
      <alignment horizontal="center"/>
      <protection/>
    </xf>
    <xf numFmtId="0" fontId="9" fillId="2" borderId="2" xfId="20" applyFont="1" applyFill="1" applyBorder="1" applyAlignment="1">
      <alignment horizontal="center"/>
      <protection/>
    </xf>
    <xf numFmtId="173" fontId="0" fillId="3" borderId="0" xfId="0" applyNumberFormat="1" applyFont="1" applyFill="1" applyBorder="1" applyAlignment="1">
      <alignment/>
    </xf>
    <xf numFmtId="2" fontId="0" fillId="3" borderId="0" xfId="0" applyNumberFormat="1" applyFont="1" applyFill="1" applyBorder="1" applyAlignment="1">
      <alignment/>
    </xf>
    <xf numFmtId="167" fontId="0" fillId="3" borderId="0" xfId="0" applyNumberFormat="1" applyFont="1" applyFill="1" applyBorder="1" applyAlignment="1">
      <alignment/>
    </xf>
    <xf numFmtId="0" fontId="0" fillId="3" borderId="0" xfId="22" applyFont="1" applyFill="1" applyBorder="1">
      <alignment/>
      <protection/>
    </xf>
    <xf numFmtId="0" fontId="16" fillId="3" borderId="2" xfId="22" applyFont="1" applyFill="1" applyBorder="1" applyAlignment="1">
      <alignment horizontal="center"/>
      <protection/>
    </xf>
    <xf numFmtId="0" fontId="0" fillId="2" borderId="3" xfId="22" applyFont="1" applyFill="1" applyBorder="1" applyAlignment="1">
      <alignment horizontal="center"/>
      <protection/>
    </xf>
    <xf numFmtId="177" fontId="0" fillId="3" borderId="3" xfId="22" applyNumberFormat="1" applyFont="1" applyFill="1" applyBorder="1" applyAlignment="1">
      <alignment horizontal="center"/>
      <protection/>
    </xf>
    <xf numFmtId="177" fontId="0" fillId="2" borderId="3" xfId="22" applyNumberFormat="1" applyFont="1" applyFill="1" applyBorder="1" applyAlignment="1">
      <alignment horizontal="center"/>
      <protection/>
    </xf>
    <xf numFmtId="3" fontId="0" fillId="3" borderId="3" xfId="22" applyNumberFormat="1" applyFont="1" applyFill="1" applyBorder="1" applyAlignment="1">
      <alignment horizontal="center"/>
      <protection/>
    </xf>
    <xf numFmtId="0" fontId="0" fillId="2" borderId="6" xfId="22" applyFont="1" applyFill="1" applyBorder="1" applyAlignment="1">
      <alignment horizontal="center" wrapText="1"/>
      <protection/>
    </xf>
    <xf numFmtId="0" fontId="0" fillId="2" borderId="6" xfId="22" applyFont="1" applyFill="1" applyBorder="1" applyAlignment="1">
      <alignment horizontal="center"/>
      <protection/>
    </xf>
    <xf numFmtId="177" fontId="0" fillId="2" borderId="6" xfId="22" applyNumberFormat="1" applyFont="1" applyFill="1" applyBorder="1" applyAlignment="1">
      <alignment horizontal="center"/>
      <protection/>
    </xf>
    <xf numFmtId="164" fontId="21" fillId="4" borderId="6" xfId="0" applyNumberFormat="1" applyFont="1" applyFill="1" applyBorder="1" applyAlignment="1">
      <alignment/>
    </xf>
    <xf numFmtId="164" fontId="21" fillId="4" borderId="6" xfId="0" applyNumberFormat="1" applyFont="1" applyFill="1" applyBorder="1" applyAlignment="1">
      <alignment horizontal="center"/>
    </xf>
    <xf numFmtId="164" fontId="20" fillId="3" borderId="2" xfId="0" applyNumberFormat="1" applyFont="1" applyFill="1" applyBorder="1" applyAlignment="1">
      <alignment horizontal="center"/>
    </xf>
    <xf numFmtId="0" fontId="20" fillId="2" borderId="0" xfId="0" applyFont="1" applyFill="1" applyBorder="1" applyAlignment="1">
      <alignment/>
    </xf>
    <xf numFmtId="177" fontId="20" fillId="3" borderId="3" xfId="24" applyNumberFormat="1" applyFont="1" applyFill="1" applyBorder="1" applyAlignment="1">
      <alignment horizontal="center"/>
    </xf>
    <xf numFmtId="177" fontId="20" fillId="2" borderId="3" xfId="24" applyNumberFormat="1" applyFont="1" applyFill="1" applyBorder="1" applyAlignment="1">
      <alignment horizontal="center"/>
    </xf>
    <xf numFmtId="177" fontId="21" fillId="4" borderId="3" xfId="24" applyNumberFormat="1" applyFont="1" applyFill="1" applyBorder="1" applyAlignment="1">
      <alignment horizontal="center"/>
    </xf>
    <xf numFmtId="177" fontId="21" fillId="4" borderId="6" xfId="24" applyNumberFormat="1" applyFont="1" applyFill="1" applyBorder="1" applyAlignment="1">
      <alignment horizontal="center"/>
    </xf>
    <xf numFmtId="0" fontId="7" fillId="3" borderId="0" xfId="0" applyFont="1" applyFill="1" applyBorder="1" applyAlignment="1">
      <alignment/>
    </xf>
    <xf numFmtId="0" fontId="16" fillId="0" borderId="3" xfId="20" applyFont="1" applyFill="1" applyBorder="1" applyAlignment="1">
      <alignment horizontal="center" vertical="center" wrapText="1"/>
      <protection/>
    </xf>
    <xf numFmtId="0" fontId="5" fillId="2" borderId="0" xfId="0" applyFont="1" applyFill="1" applyBorder="1" applyAlignment="1">
      <alignment/>
    </xf>
    <xf numFmtId="164" fontId="0" fillId="0" borderId="3" xfId="0" applyNumberFormat="1" applyFont="1" applyFill="1" applyBorder="1" applyAlignment="1">
      <alignment horizontal="center"/>
    </xf>
    <xf numFmtId="1" fontId="0" fillId="3" borderId="3" xfId="0" applyNumberFormat="1" applyFont="1" applyFill="1" applyBorder="1" applyAlignment="1">
      <alignment horizontal="right" indent="1"/>
    </xf>
    <xf numFmtId="1" fontId="0" fillId="0" borderId="3" xfId="0" applyNumberFormat="1" applyFont="1" applyFill="1" applyBorder="1" applyAlignment="1">
      <alignment horizontal="right" indent="1"/>
    </xf>
    <xf numFmtId="3" fontId="0" fillId="3" borderId="3" xfId="0" applyNumberFormat="1" applyFont="1" applyFill="1" applyBorder="1" applyAlignment="1">
      <alignment horizontal="right" indent="1"/>
    </xf>
    <xf numFmtId="3" fontId="0" fillId="2" borderId="3" xfId="0" applyNumberFormat="1" applyFont="1" applyFill="1" applyBorder="1" applyAlignment="1">
      <alignment horizontal="right" indent="1"/>
    </xf>
    <xf numFmtId="3" fontId="16" fillId="4" borderId="3" xfId="0" applyNumberFormat="1" applyFont="1" applyFill="1" applyBorder="1" applyAlignment="1">
      <alignment horizontal="right" indent="1"/>
    </xf>
    <xf numFmtId="3" fontId="16" fillId="4" borderId="6" xfId="0" applyNumberFormat="1" applyFont="1" applyFill="1" applyBorder="1" applyAlignment="1">
      <alignment horizontal="right" indent="1"/>
    </xf>
    <xf numFmtId="3" fontId="0" fillId="0" borderId="3" xfId="0" applyNumberFormat="1" applyFont="1" applyFill="1" applyBorder="1" applyAlignment="1">
      <alignment horizontal="right" indent="1"/>
    </xf>
    <xf numFmtId="3" fontId="0" fillId="3" borderId="6" xfId="0" applyNumberFormat="1" applyFont="1" applyFill="1" applyBorder="1" applyAlignment="1">
      <alignment horizontal="right" indent="1"/>
    </xf>
    <xf numFmtId="0" fontId="0" fillId="3" borderId="3" xfId="0" applyFont="1" applyFill="1" applyBorder="1" applyAlignment="1">
      <alignment horizontal="right" indent="1"/>
    </xf>
    <xf numFmtId="0" fontId="0" fillId="2" borderId="3" xfId="0" applyFont="1" applyFill="1" applyBorder="1" applyAlignment="1">
      <alignment horizontal="right" indent="1"/>
    </xf>
    <xf numFmtId="0" fontId="0" fillId="2" borderId="6" xfId="0" applyFont="1" applyFill="1" applyBorder="1" applyAlignment="1">
      <alignment horizontal="right" indent="1"/>
    </xf>
    <xf numFmtId="1" fontId="0" fillId="2" borderId="3" xfId="0" applyNumberFormat="1" applyFont="1" applyFill="1" applyBorder="1" applyAlignment="1">
      <alignment horizontal="right" indent="1"/>
    </xf>
    <xf numFmtId="1" fontId="16" fillId="4" borderId="3" xfId="0" applyNumberFormat="1" applyFont="1" applyFill="1" applyBorder="1" applyAlignment="1">
      <alignment horizontal="right" indent="1"/>
    </xf>
    <xf numFmtId="0" fontId="16" fillId="4" borderId="3" xfId="0" applyFont="1" applyFill="1" applyBorder="1" applyAlignment="1">
      <alignment horizontal="right" indent="1"/>
    </xf>
    <xf numFmtId="0" fontId="16" fillId="4" borderId="6" xfId="0" applyFont="1" applyFill="1" applyBorder="1" applyAlignment="1">
      <alignment horizontal="right" indent="1"/>
    </xf>
    <xf numFmtId="0" fontId="0" fillId="2" borderId="0" xfId="0" applyFont="1" applyFill="1" applyBorder="1" applyAlignment="1">
      <alignment horizontal="right" indent="1"/>
    </xf>
    <xf numFmtId="0" fontId="0" fillId="3" borderId="2" xfId="0" applyFont="1" applyFill="1" applyBorder="1" applyAlignment="1">
      <alignment horizontal="right" indent="1"/>
    </xf>
    <xf numFmtId="1" fontId="16" fillId="4" borderId="6" xfId="0" applyNumberFormat="1" applyFont="1" applyFill="1" applyBorder="1" applyAlignment="1">
      <alignment horizontal="right" indent="1"/>
    </xf>
    <xf numFmtId="1" fontId="0" fillId="3" borderId="2" xfId="0" applyNumberFormat="1" applyFont="1" applyFill="1" applyBorder="1" applyAlignment="1">
      <alignment horizontal="right" indent="1"/>
    </xf>
    <xf numFmtId="3" fontId="0" fillId="3" borderId="3" xfId="20" applyNumberFormat="1" applyFont="1" applyFill="1" applyBorder="1" applyAlignment="1">
      <alignment horizontal="right" indent="1"/>
      <protection/>
    </xf>
    <xf numFmtId="3" fontId="0" fillId="3" borderId="3" xfId="24" applyNumberFormat="1" applyFont="1" applyFill="1" applyBorder="1" applyAlignment="1">
      <alignment horizontal="right" indent="1"/>
    </xf>
    <xf numFmtId="3" fontId="0" fillId="2" borderId="3" xfId="20" applyNumberFormat="1" applyFont="1" applyFill="1" applyBorder="1" applyAlignment="1">
      <alignment horizontal="right" indent="1"/>
      <protection/>
    </xf>
    <xf numFmtId="3" fontId="0" fillId="2" borderId="3" xfId="24" applyNumberFormat="1" applyFont="1" applyFill="1" applyBorder="1" applyAlignment="1">
      <alignment horizontal="right" indent="1"/>
    </xf>
    <xf numFmtId="3" fontId="16" fillId="4" borderId="3" xfId="20" applyNumberFormat="1" applyFont="1" applyFill="1" applyBorder="1" applyAlignment="1">
      <alignment horizontal="right" indent="1"/>
      <protection/>
    </xf>
    <xf numFmtId="3" fontId="16" fillId="4" borderId="6" xfId="20" applyNumberFormat="1" applyFont="1" applyFill="1" applyBorder="1" applyAlignment="1">
      <alignment horizontal="right" indent="1"/>
      <protection/>
    </xf>
    <xf numFmtId="173" fontId="0" fillId="3" borderId="3" xfId="0" applyNumberFormat="1" applyFont="1" applyFill="1" applyBorder="1" applyAlignment="1">
      <alignment horizontal="right" indent="1"/>
    </xf>
    <xf numFmtId="173" fontId="0" fillId="3" borderId="3" xfId="0" applyNumberFormat="1" applyFont="1" applyFill="1" applyBorder="1" applyAlignment="1">
      <alignment horizontal="right" vertical="center" wrapText="1" indent="1"/>
    </xf>
    <xf numFmtId="173" fontId="0" fillId="2" borderId="3" xfId="0" applyNumberFormat="1" applyFont="1" applyFill="1" applyBorder="1" applyAlignment="1">
      <alignment horizontal="right" indent="1"/>
    </xf>
    <xf numFmtId="173" fontId="0" fillId="2" borderId="3" xfId="0" applyNumberFormat="1" applyFont="1" applyFill="1" applyBorder="1" applyAlignment="1">
      <alignment horizontal="right" vertical="center" wrapText="1" indent="1"/>
    </xf>
    <xf numFmtId="2" fontId="0" fillId="3" borderId="3" xfId="0" applyNumberFormat="1" applyFont="1" applyFill="1" applyBorder="1" applyAlignment="1">
      <alignment horizontal="right" indent="1"/>
    </xf>
    <xf numFmtId="2" fontId="0" fillId="3" borderId="3" xfId="0" applyNumberFormat="1" applyFont="1" applyFill="1" applyBorder="1" applyAlignment="1">
      <alignment horizontal="right" vertical="center" wrapText="1" indent="1"/>
    </xf>
    <xf numFmtId="2" fontId="0" fillId="2" borderId="3" xfId="0" applyNumberFormat="1" applyFont="1" applyFill="1" applyBorder="1" applyAlignment="1">
      <alignment horizontal="right" indent="1"/>
    </xf>
    <xf numFmtId="2" fontId="0" fillId="2" borderId="3" xfId="0" applyNumberFormat="1" applyFont="1" applyFill="1" applyBorder="1" applyAlignment="1">
      <alignment horizontal="right" vertical="center" wrapText="1" indent="1"/>
    </xf>
    <xf numFmtId="167" fontId="0" fillId="3" borderId="3" xfId="0" applyNumberFormat="1" applyFont="1" applyFill="1" applyBorder="1" applyAlignment="1">
      <alignment horizontal="right" indent="1"/>
    </xf>
    <xf numFmtId="167" fontId="0" fillId="3" borderId="3" xfId="0" applyNumberFormat="1" applyFont="1" applyFill="1" applyBorder="1" applyAlignment="1">
      <alignment horizontal="right" vertical="center" wrapText="1" indent="1"/>
    </xf>
    <xf numFmtId="167" fontId="0" fillId="2" borderId="3" xfId="0" applyNumberFormat="1" applyFont="1" applyFill="1" applyBorder="1" applyAlignment="1">
      <alignment horizontal="right" indent="1"/>
    </xf>
    <xf numFmtId="167" fontId="0" fillId="2" borderId="3" xfId="0" applyNumberFormat="1" applyFont="1" applyFill="1" applyBorder="1" applyAlignment="1">
      <alignment horizontal="right" vertical="center" wrapText="1" indent="1"/>
    </xf>
    <xf numFmtId="1" fontId="0" fillId="3" borderId="3" xfId="0" applyNumberFormat="1" applyFont="1" applyFill="1" applyBorder="1" applyAlignment="1">
      <alignment horizontal="right" vertical="center" wrapText="1" indent="1"/>
    </xf>
    <xf numFmtId="1" fontId="0" fillId="2" borderId="3" xfId="0" applyNumberFormat="1" applyFont="1" applyFill="1" applyBorder="1" applyAlignment="1">
      <alignment horizontal="right" vertical="center" wrapText="1" indent="1"/>
    </xf>
    <xf numFmtId="0" fontId="0" fillId="3" borderId="6" xfId="0" applyFont="1" applyFill="1" applyBorder="1" applyAlignment="1">
      <alignment horizontal="right" indent="1"/>
    </xf>
    <xf numFmtId="174" fontId="0" fillId="3" borderId="6" xfId="0" applyNumberFormat="1" applyFont="1" applyFill="1" applyBorder="1" applyAlignment="1">
      <alignment horizontal="right" indent="1"/>
    </xf>
    <xf numFmtId="0" fontId="7" fillId="2" borderId="0" xfId="20" applyFont="1" applyFill="1" applyBorder="1" applyAlignment="1">
      <alignment horizontal="left" vertical="top" wrapText="1"/>
      <protection/>
    </xf>
    <xf numFmtId="0" fontId="16" fillId="4" borderId="0" xfId="20" applyFont="1" applyFill="1" applyBorder="1" applyAlignment="1">
      <alignment horizontal="center" wrapText="1"/>
      <protection/>
    </xf>
    <xf numFmtId="2" fontId="0" fillId="3" borderId="3" xfId="20" applyNumberFormat="1" applyFont="1" applyFill="1" applyBorder="1" applyAlignment="1">
      <alignment horizontal="center"/>
      <protection/>
    </xf>
    <xf numFmtId="2" fontId="0" fillId="2" borderId="3" xfId="20" applyNumberFormat="1" applyFont="1" applyFill="1" applyBorder="1" applyAlignment="1">
      <alignment horizontal="center"/>
      <protection/>
    </xf>
    <xf numFmtId="4" fontId="0" fillId="2" borderId="3" xfId="20" applyNumberFormat="1" applyFont="1" applyFill="1" applyBorder="1" applyAlignment="1">
      <alignment horizontal="center"/>
      <protection/>
    </xf>
    <xf numFmtId="4" fontId="0" fillId="3" borderId="3" xfId="20" applyNumberFormat="1" applyFont="1" applyFill="1" applyBorder="1" applyAlignment="1">
      <alignment horizontal="center"/>
      <protection/>
    </xf>
    <xf numFmtId="164" fontId="0" fillId="3" borderId="3" xfId="24" applyNumberFormat="1" applyFont="1" applyFill="1" applyBorder="1" applyAlignment="1">
      <alignment horizontal="center"/>
    </xf>
    <xf numFmtId="164" fontId="0" fillId="2" borderId="6" xfId="24" applyNumberFormat="1" applyFont="1" applyFill="1" applyBorder="1" applyAlignment="1">
      <alignment horizontal="center"/>
    </xf>
    <xf numFmtId="0" fontId="0" fillId="2" borderId="3" xfId="20" applyFont="1" applyFill="1" applyBorder="1" applyAlignment="1">
      <alignment horizontal="right" indent="1"/>
      <protection/>
    </xf>
    <xf numFmtId="164" fontId="20" fillId="3" borderId="3" xfId="24" applyNumberFormat="1" applyFont="1" applyFill="1" applyBorder="1" applyAlignment="1">
      <alignment horizontal="right" indent="1"/>
    </xf>
    <xf numFmtId="3" fontId="0" fillId="3" borderId="6" xfId="20" applyNumberFormat="1" applyFont="1" applyFill="1" applyBorder="1" applyAlignment="1">
      <alignment horizontal="right" indent="1"/>
      <protection/>
    </xf>
    <xf numFmtId="3" fontId="0" fillId="3" borderId="3" xfId="0" applyNumberFormat="1" applyFont="1" applyFill="1" applyBorder="1" applyAlignment="1">
      <alignment horizontal="center" vertical="center"/>
    </xf>
    <xf numFmtId="3" fontId="0" fillId="2" borderId="3" xfId="0" applyNumberFormat="1" applyFont="1" applyFill="1" applyBorder="1" applyAlignment="1">
      <alignment horizontal="center" vertical="center"/>
    </xf>
    <xf numFmtId="3" fontId="16" fillId="4" borderId="6" xfId="0" applyNumberFormat="1" applyFont="1" applyFill="1" applyBorder="1" applyAlignment="1">
      <alignment horizontal="center" vertical="center"/>
    </xf>
    <xf numFmtId="3" fontId="0" fillId="3" borderId="6" xfId="0" applyNumberFormat="1" applyFont="1" applyFill="1" applyBorder="1" applyAlignment="1">
      <alignment horizontal="center"/>
    </xf>
    <xf numFmtId="0" fontId="7" fillId="3" borderId="0" xfId="20" applyFont="1" applyFill="1" applyBorder="1" applyAlignment="1">
      <alignment wrapText="1"/>
      <protection/>
    </xf>
    <xf numFmtId="3" fontId="20" fillId="3" borderId="3" xfId="0" applyNumberFormat="1" applyFont="1" applyFill="1" applyBorder="1" applyAlignment="1">
      <alignment horizontal="center"/>
    </xf>
    <xf numFmtId="1" fontId="0" fillId="3" borderId="3" xfId="0" applyNumberFormat="1" applyFont="1" applyFill="1" applyBorder="1" applyAlignment="1">
      <alignment horizontal="center"/>
    </xf>
    <xf numFmtId="1" fontId="0" fillId="2" borderId="3" xfId="0" applyNumberFormat="1" applyFont="1" applyFill="1" applyBorder="1" applyAlignment="1">
      <alignment horizontal="center"/>
    </xf>
    <xf numFmtId="3" fontId="0" fillId="0" borderId="3" xfId="0" applyNumberFormat="1" applyFont="1" applyFill="1" applyBorder="1" applyAlignment="1">
      <alignment horizontal="center"/>
    </xf>
    <xf numFmtId="0" fontId="24" fillId="2" borderId="0" xfId="20" applyFont="1" applyFill="1" applyBorder="1">
      <alignment/>
      <protection/>
    </xf>
    <xf numFmtId="3" fontId="16" fillId="5" borderId="3" xfId="0" applyNumberFormat="1" applyFont="1" applyFill="1" applyBorder="1" applyAlignment="1" applyProtection="1">
      <alignment horizontal="left" indent="1"/>
      <protection/>
    </xf>
    <xf numFmtId="3" fontId="16" fillId="5" borderId="3" xfId="0" applyNumberFormat="1" applyFont="1" applyFill="1" applyBorder="1" applyAlignment="1">
      <alignment horizontal="left" indent="1"/>
    </xf>
    <xf numFmtId="3" fontId="0" fillId="3" borderId="3" xfId="0" applyNumberFormat="1" applyFont="1" applyFill="1" applyBorder="1" applyAlignment="1" applyProtection="1">
      <alignment horizontal="right" indent="1"/>
      <protection/>
    </xf>
    <xf numFmtId="3" fontId="0" fillId="2" borderId="3" xfId="0" applyNumberFormat="1" applyFont="1" applyFill="1" applyBorder="1" applyAlignment="1" applyProtection="1">
      <alignment horizontal="right" indent="1"/>
      <protection/>
    </xf>
    <xf numFmtId="164" fontId="20" fillId="2" borderId="3" xfId="0" applyNumberFormat="1" applyFont="1" applyFill="1" applyBorder="1" applyAlignment="1" applyProtection="1">
      <alignment horizontal="right" indent="1"/>
      <protection/>
    </xf>
    <xf numFmtId="164" fontId="20" fillId="2" borderId="6" xfId="0" applyNumberFormat="1" applyFont="1" applyFill="1" applyBorder="1" applyAlignment="1">
      <alignment horizontal="right" indent="1"/>
    </xf>
    <xf numFmtId="3" fontId="7" fillId="3" borderId="4" xfId="20" applyNumberFormat="1" applyFont="1" applyFill="1" applyBorder="1" applyAlignment="1">
      <alignment horizontal="right" vertical="top" wrapText="1" indent="1"/>
      <protection/>
    </xf>
    <xf numFmtId="3" fontId="7" fillId="3" borderId="3" xfId="20" applyNumberFormat="1" applyFont="1" applyFill="1" applyBorder="1" applyAlignment="1">
      <alignment horizontal="right" wrapText="1" indent="1"/>
      <protection/>
    </xf>
    <xf numFmtId="3" fontId="7" fillId="3" borderId="5" xfId="20" applyNumberFormat="1" applyFont="1" applyFill="1" applyBorder="1" applyAlignment="1">
      <alignment horizontal="right" wrapText="1" indent="1"/>
      <protection/>
    </xf>
    <xf numFmtId="3" fontId="7" fillId="2" borderId="4" xfId="20" applyNumberFormat="1" applyFont="1" applyFill="1" applyBorder="1" applyAlignment="1">
      <alignment horizontal="right" vertical="top" wrapText="1" indent="1"/>
      <protection/>
    </xf>
    <xf numFmtId="3" fontId="7" fillId="2" borderId="3" xfId="20" applyNumberFormat="1" applyFont="1" applyFill="1" applyBorder="1" applyAlignment="1">
      <alignment horizontal="right" vertical="top" wrapText="1" indent="1"/>
      <protection/>
    </xf>
    <xf numFmtId="3" fontId="7" fillId="2" borderId="5" xfId="20" applyNumberFormat="1" applyFont="1" applyFill="1" applyBorder="1" applyAlignment="1">
      <alignment horizontal="right" vertical="top" wrapText="1" indent="1"/>
      <protection/>
    </xf>
    <xf numFmtId="3" fontId="0" fillId="3" borderId="4" xfId="20" applyNumberFormat="1" applyFont="1" applyFill="1" applyBorder="1" applyAlignment="1">
      <alignment horizontal="right" vertical="top" wrapText="1" indent="1"/>
      <protection/>
    </xf>
    <xf numFmtId="3" fontId="0" fillId="3" borderId="3" xfId="20" applyNumberFormat="1" applyFont="1" applyFill="1" applyBorder="1" applyAlignment="1">
      <alignment horizontal="right" wrapText="1" indent="1"/>
      <protection/>
    </xf>
    <xf numFmtId="3" fontId="0" fillId="3" borderId="5" xfId="20" applyNumberFormat="1" applyFont="1" applyFill="1" applyBorder="1" applyAlignment="1">
      <alignment horizontal="right" wrapText="1" indent="1"/>
      <protection/>
    </xf>
    <xf numFmtId="3" fontId="0" fillId="2" borderId="4" xfId="20" applyNumberFormat="1" applyFont="1" applyFill="1" applyBorder="1" applyAlignment="1">
      <alignment horizontal="right" vertical="top" wrapText="1" indent="1"/>
      <protection/>
    </xf>
    <xf numFmtId="3" fontId="0" fillId="2" borderId="3" xfId="20" applyNumberFormat="1" applyFont="1" applyFill="1" applyBorder="1" applyAlignment="1">
      <alignment horizontal="right" vertical="top" wrapText="1" indent="1"/>
      <protection/>
    </xf>
    <xf numFmtId="3" fontId="0" fillId="2" borderId="5" xfId="20" applyNumberFormat="1" applyFont="1" applyFill="1" applyBorder="1" applyAlignment="1">
      <alignment horizontal="right" vertical="top" wrapText="1" indent="1"/>
      <protection/>
    </xf>
    <xf numFmtId="3" fontId="0" fillId="3" borderId="3" xfId="20" applyNumberFormat="1" applyFont="1" applyFill="1" applyBorder="1" applyAlignment="1">
      <alignment horizontal="right" vertical="top" wrapText="1" indent="1"/>
      <protection/>
    </xf>
    <xf numFmtId="3" fontId="0" fillId="3" borderId="5" xfId="20" applyNumberFormat="1" applyFont="1" applyFill="1" applyBorder="1" applyAlignment="1">
      <alignment horizontal="right" vertical="top" wrapText="1" indent="1"/>
      <protection/>
    </xf>
    <xf numFmtId="3" fontId="16" fillId="4" borderId="4" xfId="20" applyNumberFormat="1" applyFont="1" applyFill="1" applyBorder="1" applyAlignment="1">
      <alignment horizontal="right" vertical="top" wrapText="1" indent="1"/>
      <protection/>
    </xf>
    <xf numFmtId="3" fontId="16" fillId="4" borderId="3" xfId="20" applyNumberFormat="1" applyFont="1" applyFill="1" applyBorder="1" applyAlignment="1">
      <alignment horizontal="right" vertical="top" wrapText="1" indent="1"/>
      <protection/>
    </xf>
    <xf numFmtId="3" fontId="16" fillId="4" borderId="5" xfId="20" applyNumberFormat="1" applyFont="1" applyFill="1" applyBorder="1" applyAlignment="1">
      <alignment horizontal="right" vertical="top" wrapText="1" indent="1"/>
      <protection/>
    </xf>
    <xf numFmtId="3" fontId="7" fillId="3" borderId="3" xfId="20" applyNumberFormat="1" applyFont="1" applyFill="1" applyBorder="1" applyAlignment="1">
      <alignment horizontal="right" vertical="top" wrapText="1" indent="1"/>
      <protection/>
    </xf>
    <xf numFmtId="3" fontId="7" fillId="3" borderId="5" xfId="20" applyNumberFormat="1" applyFont="1" applyFill="1" applyBorder="1" applyAlignment="1">
      <alignment horizontal="right" vertical="top" wrapText="1" indent="1"/>
      <protection/>
    </xf>
    <xf numFmtId="3" fontId="16" fillId="4" borderId="9" xfId="20" applyNumberFormat="1" applyFont="1" applyFill="1" applyBorder="1" applyAlignment="1">
      <alignment horizontal="right" vertical="top" wrapText="1" indent="1"/>
      <protection/>
    </xf>
    <xf numFmtId="3" fontId="16" fillId="4" borderId="6" xfId="20" applyNumberFormat="1" applyFont="1" applyFill="1" applyBorder="1" applyAlignment="1">
      <alignment horizontal="right" vertical="top" wrapText="1" indent="1"/>
      <protection/>
    </xf>
    <xf numFmtId="3" fontId="16" fillId="4" borderId="10" xfId="20" applyNumberFormat="1" applyFont="1" applyFill="1" applyBorder="1" applyAlignment="1">
      <alignment horizontal="right" vertical="top" wrapText="1" indent="1"/>
      <protection/>
    </xf>
    <xf numFmtId="3" fontId="16" fillId="4" borderId="4" xfId="20" applyNumberFormat="1" applyFont="1" applyFill="1" applyBorder="1" applyAlignment="1">
      <alignment horizontal="right" indent="1"/>
      <protection/>
    </xf>
    <xf numFmtId="3" fontId="16" fillId="4" borderId="5" xfId="20" applyNumberFormat="1" applyFont="1" applyFill="1" applyBorder="1" applyAlignment="1">
      <alignment horizontal="right" indent="1"/>
      <protection/>
    </xf>
    <xf numFmtId="3" fontId="0" fillId="2" borderId="4" xfId="20" applyNumberFormat="1" applyFont="1" applyFill="1" applyBorder="1" applyAlignment="1">
      <alignment horizontal="right" indent="1"/>
      <protection/>
    </xf>
    <xf numFmtId="3" fontId="0" fillId="2" borderId="5" xfId="20" applyNumberFormat="1" applyFont="1" applyFill="1" applyBorder="1" applyAlignment="1">
      <alignment horizontal="right" indent="1"/>
      <protection/>
    </xf>
    <xf numFmtId="3" fontId="0" fillId="3" borderId="4" xfId="20" applyNumberFormat="1" applyFont="1" applyFill="1" applyBorder="1" applyAlignment="1">
      <alignment horizontal="right" indent="1"/>
      <protection/>
    </xf>
    <xf numFmtId="3" fontId="0" fillId="3" borderId="5" xfId="20" applyNumberFormat="1" applyFont="1" applyFill="1" applyBorder="1" applyAlignment="1">
      <alignment horizontal="right" indent="1"/>
      <protection/>
    </xf>
    <xf numFmtId="3" fontId="7" fillId="3" borderId="4" xfId="20" applyNumberFormat="1" applyFont="1" applyFill="1" applyBorder="1" applyAlignment="1">
      <alignment horizontal="right" indent="1"/>
      <protection/>
    </xf>
    <xf numFmtId="3" fontId="7" fillId="3" borderId="3" xfId="20" applyNumberFormat="1" applyFont="1" applyFill="1" applyBorder="1" applyAlignment="1">
      <alignment horizontal="right" indent="1"/>
      <protection/>
    </xf>
    <xf numFmtId="3" fontId="7" fillId="3" borderId="5" xfId="20" applyNumberFormat="1" applyFont="1" applyFill="1" applyBorder="1" applyAlignment="1">
      <alignment horizontal="right" indent="1"/>
      <protection/>
    </xf>
    <xf numFmtId="3" fontId="16" fillId="4" borderId="9" xfId="20" applyNumberFormat="1" applyFont="1" applyFill="1" applyBorder="1" applyAlignment="1">
      <alignment horizontal="right" indent="1"/>
      <protection/>
    </xf>
    <xf numFmtId="3" fontId="16" fillId="4" borderId="10" xfId="20" applyNumberFormat="1" applyFont="1" applyFill="1" applyBorder="1" applyAlignment="1">
      <alignment horizontal="right" indent="1"/>
      <protection/>
    </xf>
    <xf numFmtId="3" fontId="0" fillId="3" borderId="4" xfId="20" applyNumberFormat="1" applyFont="1" applyFill="1" applyBorder="1" applyAlignment="1">
      <alignment horizontal="right" wrapText="1" indent="1"/>
      <protection/>
    </xf>
    <xf numFmtId="3" fontId="0" fillId="2" borderId="4" xfId="20" applyNumberFormat="1" applyFont="1" applyFill="1" applyBorder="1" applyAlignment="1">
      <alignment horizontal="right" wrapText="1" indent="1"/>
      <protection/>
    </xf>
    <xf numFmtId="3" fontId="0" fillId="2" borderId="3" xfId="20" applyNumberFormat="1" applyFont="1" applyFill="1" applyBorder="1" applyAlignment="1">
      <alignment horizontal="right" wrapText="1" indent="1"/>
      <protection/>
    </xf>
    <xf numFmtId="3" fontId="0" fillId="2" borderId="5" xfId="20" applyNumberFormat="1" applyFont="1" applyFill="1" applyBorder="1" applyAlignment="1">
      <alignment horizontal="right" wrapText="1" indent="1"/>
      <protection/>
    </xf>
    <xf numFmtId="0" fontId="0" fillId="2" borderId="4" xfId="20" applyFont="1" applyFill="1" applyBorder="1" applyAlignment="1">
      <alignment horizontal="right" indent="1"/>
      <protection/>
    </xf>
    <xf numFmtId="0" fontId="0" fillId="2" borderId="5" xfId="20" applyFont="1" applyFill="1" applyBorder="1" applyAlignment="1">
      <alignment horizontal="right" indent="1"/>
      <protection/>
    </xf>
    <xf numFmtId="3" fontId="16" fillId="4" borderId="4" xfId="20" applyNumberFormat="1" applyFont="1" applyFill="1" applyBorder="1" applyAlignment="1">
      <alignment horizontal="right" wrapText="1" indent="1"/>
      <protection/>
    </xf>
    <xf numFmtId="3" fontId="16" fillId="4" borderId="3" xfId="20" applyNumberFormat="1" applyFont="1" applyFill="1" applyBorder="1" applyAlignment="1">
      <alignment horizontal="right" wrapText="1" indent="1"/>
      <protection/>
    </xf>
    <xf numFmtId="3" fontId="16" fillId="4" borderId="5" xfId="20" applyNumberFormat="1" applyFont="1" applyFill="1" applyBorder="1" applyAlignment="1">
      <alignment horizontal="right" wrapText="1" indent="1"/>
      <protection/>
    </xf>
    <xf numFmtId="3" fontId="7" fillId="3" borderId="9" xfId="20" applyNumberFormat="1" applyFont="1" applyFill="1" applyBorder="1" applyAlignment="1">
      <alignment horizontal="right" vertical="top" wrapText="1" indent="1"/>
      <protection/>
    </xf>
    <xf numFmtId="3" fontId="7" fillId="3" borderId="6" xfId="20" applyNumberFormat="1" applyFont="1" applyFill="1" applyBorder="1" applyAlignment="1">
      <alignment horizontal="right" vertical="top" wrapText="1" indent="1"/>
      <protection/>
    </xf>
    <xf numFmtId="3" fontId="7" fillId="3" borderId="10" xfId="20" applyNumberFormat="1" applyFont="1" applyFill="1" applyBorder="1" applyAlignment="1">
      <alignment horizontal="right" vertical="top" wrapText="1" indent="1"/>
      <protection/>
    </xf>
    <xf numFmtId="1" fontId="9" fillId="2" borderId="2" xfId="0" applyNumberFormat="1" applyFont="1" applyFill="1" applyBorder="1" applyAlignment="1">
      <alignment horizontal="center" vertical="center"/>
    </xf>
    <xf numFmtId="3" fontId="0" fillId="3" borderId="3" xfId="0" applyNumberFormat="1" applyFont="1" applyFill="1" applyBorder="1" applyAlignment="1">
      <alignment horizontal="right" indent="2"/>
    </xf>
    <xf numFmtId="3" fontId="0" fillId="2" borderId="3" xfId="0" applyNumberFormat="1" applyFont="1" applyFill="1" applyBorder="1" applyAlignment="1">
      <alignment horizontal="right" indent="2"/>
    </xf>
    <xf numFmtId="3" fontId="16" fillId="4" borderId="6" xfId="0" applyNumberFormat="1" applyFont="1" applyFill="1" applyBorder="1" applyAlignment="1">
      <alignment horizontal="right" indent="2"/>
    </xf>
    <xf numFmtId="0" fontId="0" fillId="2" borderId="0" xfId="20" applyFont="1" applyFill="1" applyBorder="1">
      <alignment/>
      <protection/>
    </xf>
    <xf numFmtId="0" fontId="17" fillId="2" borderId="0" xfId="21" applyFont="1" applyFill="1" applyBorder="1" applyAlignment="1">
      <alignment horizontal="center"/>
      <protection/>
    </xf>
    <xf numFmtId="0" fontId="7" fillId="0" borderId="0" xfId="0" applyFont="1" applyFill="1" applyBorder="1" applyAlignment="1">
      <alignment/>
    </xf>
    <xf numFmtId="0" fontId="0" fillId="2" borderId="0" xfId="20" applyFont="1" applyFill="1" applyBorder="1" applyAlignment="1">
      <alignment horizontal="right"/>
      <protection/>
    </xf>
    <xf numFmtId="0" fontId="0" fillId="2" borderId="0" xfId="20" applyFont="1" applyFill="1" applyBorder="1" applyAlignment="1">
      <alignment horizontal="center"/>
      <protection/>
    </xf>
    <xf numFmtId="0" fontId="0" fillId="2" borderId="0" xfId="20" applyFont="1" applyFill="1" applyBorder="1" applyAlignment="1">
      <alignment horizontal="left" vertical="center" wrapText="1"/>
      <protection/>
    </xf>
    <xf numFmtId="0" fontId="3" fillId="0" borderId="0" xfId="20" applyFont="1" applyFill="1" applyBorder="1" applyAlignment="1">
      <alignment wrapText="1"/>
      <protection/>
    </xf>
    <xf numFmtId="0" fontId="11" fillId="2" borderId="0" xfId="21" applyFont="1" applyFill="1" applyBorder="1">
      <alignment/>
      <protection/>
    </xf>
    <xf numFmtId="0" fontId="6" fillId="2" borderId="0" xfId="21" applyFont="1" applyFill="1" applyBorder="1">
      <alignment/>
      <protection/>
    </xf>
    <xf numFmtId="0" fontId="6" fillId="2" borderId="0" xfId="21" applyFont="1" applyFill="1" applyBorder="1" applyAlignment="1">
      <alignment horizontal="center"/>
      <protection/>
    </xf>
    <xf numFmtId="175" fontId="6" fillId="2" borderId="0" xfId="21" applyNumberFormat="1" applyFont="1" applyFill="1" applyBorder="1">
      <alignment/>
      <protection/>
    </xf>
    <xf numFmtId="1" fontId="3" fillId="2" borderId="0" xfId="20" applyNumberFormat="1" applyFont="1" applyFill="1" applyBorder="1">
      <alignment/>
      <protection/>
    </xf>
    <xf numFmtId="1" fontId="11" fillId="2" borderId="0" xfId="20" applyNumberFormat="1" applyFont="1" applyFill="1" applyBorder="1">
      <alignment/>
      <protection/>
    </xf>
    <xf numFmtId="0" fontId="3" fillId="2" borderId="0" xfId="20" applyFont="1" applyFill="1" applyBorder="1">
      <alignment/>
      <protection/>
    </xf>
    <xf numFmtId="2" fontId="3" fillId="2" borderId="0" xfId="20" applyNumberFormat="1" applyFont="1" applyFill="1" applyBorder="1">
      <alignment/>
      <protection/>
    </xf>
    <xf numFmtId="0" fontId="14" fillId="2" borderId="0" xfId="20" applyFont="1" applyFill="1" applyBorder="1">
      <alignment/>
      <protection/>
    </xf>
    <xf numFmtId="0" fontId="9" fillId="2" borderId="1" xfId="20" applyFont="1" applyFill="1" applyBorder="1" applyAlignment="1">
      <alignment horizontal="center"/>
      <protection/>
    </xf>
    <xf numFmtId="1" fontId="16" fillId="4" borderId="4" xfId="0" applyNumberFormat="1" applyFont="1" applyFill="1" applyBorder="1" applyAlignment="1">
      <alignment horizontal="right" indent="1"/>
    </xf>
    <xf numFmtId="0" fontId="9" fillId="2" borderId="7" xfId="0" applyFont="1" applyFill="1" applyBorder="1" applyAlignment="1">
      <alignment horizontal="center"/>
    </xf>
    <xf numFmtId="3" fontId="0" fillId="3" borderId="4" xfId="0" applyNumberFormat="1" applyFont="1" applyFill="1" applyBorder="1" applyAlignment="1">
      <alignment horizontal="right" indent="1"/>
    </xf>
    <xf numFmtId="3" fontId="0" fillId="2" borderId="4" xfId="0" applyNumberFormat="1" applyFont="1" applyFill="1" applyBorder="1" applyAlignment="1">
      <alignment horizontal="right" indent="1"/>
    </xf>
    <xf numFmtId="3" fontId="16" fillId="4" borderId="4" xfId="0" applyNumberFormat="1" applyFont="1" applyFill="1" applyBorder="1" applyAlignment="1">
      <alignment horizontal="right" indent="1"/>
    </xf>
    <xf numFmtId="0" fontId="7" fillId="2" borderId="9" xfId="0" applyFont="1" applyFill="1" applyBorder="1" applyAlignment="1">
      <alignment/>
    </xf>
    <xf numFmtId="0" fontId="0" fillId="2" borderId="2" xfId="0" applyFont="1" applyFill="1" applyBorder="1" applyAlignment="1">
      <alignment horizontal="center" vertical="center" wrapText="1"/>
    </xf>
    <xf numFmtId="0" fontId="38" fillId="2" borderId="0" xfId="20" applyFont="1" applyFill="1" applyBorder="1">
      <alignment/>
      <protection/>
    </xf>
    <xf numFmtId="0" fontId="1" fillId="2" borderId="0" xfId="17" applyFill="1" applyBorder="1" applyAlignment="1">
      <alignment/>
    </xf>
    <xf numFmtId="0" fontId="8" fillId="0" borderId="0" xfId="0" applyFont="1" applyFill="1" applyBorder="1" applyAlignment="1">
      <alignment horizontal="left"/>
    </xf>
    <xf numFmtId="3" fontId="0" fillId="2" borderId="4" xfId="0" applyNumberFormat="1" applyFont="1" applyFill="1" applyBorder="1" applyAlignment="1">
      <alignment horizontal="center"/>
    </xf>
    <xf numFmtId="3" fontId="0" fillId="2" borderId="5" xfId="0" applyNumberFormat="1" applyFont="1" applyFill="1" applyBorder="1" applyAlignment="1">
      <alignment horizontal="center"/>
    </xf>
    <xf numFmtId="3" fontId="16" fillId="4" borderId="9" xfId="0" applyNumberFormat="1" applyFont="1" applyFill="1" applyBorder="1" applyAlignment="1">
      <alignment horizontal="center" vertical="center"/>
    </xf>
    <xf numFmtId="3" fontId="16" fillId="4" borderId="10" xfId="0" applyNumberFormat="1" applyFont="1" applyFill="1" applyBorder="1" applyAlignment="1">
      <alignment horizontal="center" vertical="center"/>
    </xf>
    <xf numFmtId="3" fontId="0" fillId="3" borderId="9" xfId="0" applyNumberFormat="1" applyFont="1" applyFill="1" applyBorder="1" applyAlignment="1">
      <alignment horizontal="center"/>
    </xf>
    <xf numFmtId="3" fontId="0" fillId="3" borderId="10" xfId="0" applyNumberFormat="1"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16" fillId="3" borderId="13" xfId="0"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3" fontId="0" fillId="3" borderId="4" xfId="0" applyNumberFormat="1" applyFont="1" applyFill="1" applyBorder="1" applyAlignment="1">
      <alignment horizontal="center"/>
    </xf>
    <xf numFmtId="3" fontId="0" fillId="3" borderId="5" xfId="0" applyNumberFormat="1" applyFont="1" applyFill="1" applyBorder="1" applyAlignment="1">
      <alignment horizontal="center"/>
    </xf>
    <xf numFmtId="0" fontId="3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2" borderId="0" xfId="20" applyFont="1" applyFill="1" applyBorder="1" applyAlignment="1">
      <alignment horizontal="left" vertical="center" wrapText="1"/>
      <protection/>
    </xf>
    <xf numFmtId="1" fontId="16" fillId="3" borderId="11" xfId="0" applyNumberFormat="1" applyFont="1" applyFill="1" applyBorder="1" applyAlignment="1">
      <alignment horizontal="center"/>
    </xf>
    <xf numFmtId="1" fontId="16" fillId="3" borderId="13" xfId="0" applyNumberFormat="1" applyFont="1" applyFill="1" applyBorder="1" applyAlignment="1">
      <alignment horizontal="center"/>
    </xf>
    <xf numFmtId="0" fontId="16" fillId="3" borderId="11" xfId="20" applyFont="1" applyFill="1" applyBorder="1" applyAlignment="1">
      <alignment horizontal="center"/>
      <protection/>
    </xf>
    <xf numFmtId="0" fontId="16" fillId="3" borderId="12" xfId="20" applyFont="1" applyFill="1" applyBorder="1" applyAlignment="1">
      <alignment horizontal="center"/>
      <protection/>
    </xf>
    <xf numFmtId="0" fontId="16" fillId="3" borderId="13" xfId="20" applyFont="1" applyFill="1" applyBorder="1" applyAlignment="1">
      <alignment horizontal="center"/>
      <protection/>
    </xf>
    <xf numFmtId="0" fontId="6" fillId="2" borderId="0" xfId="21" applyFont="1" applyFill="1" applyBorder="1" applyAlignment="1">
      <alignment horizontal="center"/>
      <protection/>
    </xf>
    <xf numFmtId="0" fontId="7" fillId="2" borderId="0" xfId="20" applyFont="1" applyFill="1" applyBorder="1" applyAlignment="1">
      <alignment horizontal="left" indent="1"/>
      <protection/>
    </xf>
    <xf numFmtId="0" fontId="3" fillId="0" borderId="0" xfId="20" applyFont="1" applyFill="1" applyBorder="1" applyAlignment="1">
      <alignment horizontal="left" wrapText="1"/>
      <protection/>
    </xf>
    <xf numFmtId="0" fontId="16" fillId="4" borderId="0" xfId="20" applyFont="1" applyFill="1" applyBorder="1" applyAlignment="1">
      <alignment horizontal="left"/>
      <protection/>
    </xf>
  </cellXfs>
  <cellStyles count="13">
    <cellStyle name="Normal" xfId="0"/>
    <cellStyle name="Comma" xfId="15"/>
    <cellStyle name="Comma [0]" xfId="16"/>
    <cellStyle name="Hyperlink" xfId="17"/>
    <cellStyle name="Hiperłącze_030425-ts-danedofactbook-pluk" xfId="18"/>
    <cellStyle name="Normal_Complex ref margin data" xfId="19"/>
    <cellStyle name="Normalny_030425-ts-danedofactbook-pluk" xfId="20"/>
    <cellStyle name="Normalny_Ural(rdam)" xfId="21"/>
    <cellStyle name="Normalny_wskaźniki makroekonomiczne" xfId="22"/>
    <cellStyle name="Followed Hyperlink" xfId="23"/>
    <cellStyle name="Percent" xfId="24"/>
    <cellStyle name="Currency" xfId="25"/>
    <cellStyle name="Currency [0]" xfId="26"/>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Capex in PLN m</a:t>
            </a:r>
          </a:p>
        </c:rich>
      </c:tx>
      <c:layout>
        <c:manualLayout>
          <c:xMode val="factor"/>
          <c:yMode val="factor"/>
          <c:x val="0.0245"/>
          <c:y val="0.0675"/>
        </c:manualLayout>
      </c:layout>
      <c:spPr>
        <a:noFill/>
        <a:ln>
          <a:noFill/>
        </a:ln>
      </c:spPr>
    </c:title>
    <c:plotArea>
      <c:layout>
        <c:manualLayout>
          <c:xMode val="edge"/>
          <c:yMode val="edge"/>
          <c:x val="0"/>
          <c:y val="0.047"/>
          <c:w val="0.98375"/>
          <c:h val="0.792"/>
        </c:manualLayout>
      </c:layout>
      <c:barChart>
        <c:barDir val="col"/>
        <c:grouping val="stacked"/>
        <c:varyColors val="0"/>
        <c:ser>
          <c:idx val="0"/>
          <c:order val="0"/>
          <c:tx>
            <c:strRef>
              <c:f>'18'!$B$8</c:f>
              <c:strCache>
                <c:ptCount val="1"/>
                <c:pt idx="0">
                  <c:v>production and wholesale</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'18'!$A$9:$A$10</c:f>
              <c:numCache>
                <c:ptCount val="2"/>
                <c:pt idx="0">
                  <c:v>2001</c:v>
                </c:pt>
                <c:pt idx="1">
                  <c:v>2002</c:v>
                </c:pt>
              </c:numCache>
            </c:numRef>
          </c:cat>
          <c:val>
            <c:numRef>
              <c:f>'18'!$B$9:$B$10</c:f>
              <c:numCache>
                <c:ptCount val="2"/>
                <c:pt idx="0">
                  <c:v>803</c:v>
                </c:pt>
                <c:pt idx="1">
                  <c:v>421</c:v>
                </c:pt>
              </c:numCache>
            </c:numRef>
          </c:val>
        </c:ser>
        <c:ser>
          <c:idx val="1"/>
          <c:order val="1"/>
          <c:tx>
            <c:strRef>
              <c:f>'18'!$C$8</c:f>
              <c:strCache>
                <c:ptCount val="1"/>
                <c:pt idx="0">
                  <c:v>retail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75" b="0" i="0" u="none" baseline="0">
                    <a:solidFill>
                      <a:srgbClr val="FFFFFF"/>
                    </a:solidFill>
                  </a:defRPr>
                </a:pPr>
              </a:p>
            </c:txPr>
            <c:showLegendKey val="0"/>
            <c:showVal val="1"/>
            <c:showBubbleSize val="0"/>
            <c:showCatName val="0"/>
            <c:showSerName val="0"/>
            <c:showPercent val="0"/>
          </c:dLbls>
          <c:cat>
            <c:numRef>
              <c:f>'18'!$A$9:$A$10</c:f>
              <c:numCache>
                <c:ptCount val="2"/>
                <c:pt idx="0">
                  <c:v>2001</c:v>
                </c:pt>
                <c:pt idx="1">
                  <c:v>2002</c:v>
                </c:pt>
              </c:numCache>
            </c:numRef>
          </c:cat>
          <c:val>
            <c:numRef>
              <c:f>'18'!$C$9:$C$10</c:f>
              <c:numCache>
                <c:ptCount val="2"/>
                <c:pt idx="0">
                  <c:v>152</c:v>
                </c:pt>
                <c:pt idx="1">
                  <c:v>133</c:v>
                </c:pt>
              </c:numCache>
            </c:numRef>
          </c:val>
        </c:ser>
        <c:ser>
          <c:idx val="2"/>
          <c:order val="2"/>
          <c:tx>
            <c:strRef>
              <c:f>'18'!$D$8</c:f>
              <c:strCache>
                <c:ptCount val="1"/>
                <c:pt idx="0">
                  <c:v>petrochemicals</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'18'!$A$9:$A$10</c:f>
              <c:numCache>
                <c:ptCount val="2"/>
                <c:pt idx="0">
                  <c:v>2001</c:v>
                </c:pt>
                <c:pt idx="1">
                  <c:v>2002</c:v>
                </c:pt>
              </c:numCache>
            </c:numRef>
          </c:cat>
          <c:val>
            <c:numRef>
              <c:f>'18'!$D$9:$D$10</c:f>
              <c:numCache>
                <c:ptCount val="2"/>
                <c:pt idx="0">
                  <c:v>294</c:v>
                </c:pt>
                <c:pt idx="1">
                  <c:v>183</c:v>
                </c:pt>
              </c:numCache>
            </c:numRef>
          </c:val>
        </c:ser>
        <c:ser>
          <c:idx val="3"/>
          <c:order val="3"/>
          <c:tx>
            <c:strRef>
              <c:f>'18'!$E$8</c:f>
              <c:strCache>
                <c:ptCount val="1"/>
                <c:pt idx="0">
                  <c:v>others</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'18'!$A$9:$A$10</c:f>
              <c:numCache>
                <c:ptCount val="2"/>
                <c:pt idx="0">
                  <c:v>2001</c:v>
                </c:pt>
                <c:pt idx="1">
                  <c:v>2002</c:v>
                </c:pt>
              </c:numCache>
            </c:numRef>
          </c:cat>
          <c:val>
            <c:numRef>
              <c:f>'18'!$E$9:$E$10</c:f>
              <c:numCache>
                <c:ptCount val="2"/>
                <c:pt idx="0">
                  <c:v>175</c:v>
                </c:pt>
                <c:pt idx="1">
                  <c:v>211</c:v>
                </c:pt>
              </c:numCache>
            </c:numRef>
          </c:val>
        </c:ser>
        <c:overlap val="100"/>
        <c:axId val="43975523"/>
        <c:axId val="60235388"/>
      </c:barChart>
      <c:catAx>
        <c:axId val="43975523"/>
        <c:scaling>
          <c:orientation val="minMax"/>
        </c:scaling>
        <c:axPos val="b"/>
        <c:delete val="0"/>
        <c:numFmt formatCode="General" sourceLinked="1"/>
        <c:majorTickMark val="out"/>
        <c:minorTickMark val="none"/>
        <c:tickLblPos val="nextTo"/>
        <c:txPr>
          <a:bodyPr/>
          <a:lstStyle/>
          <a:p>
            <a:pPr>
              <a:defRPr lang="en-US" cap="none" sz="950" b="0" i="0" u="none" baseline="0"/>
            </a:pPr>
          </a:p>
        </c:txPr>
        <c:crossAx val="60235388"/>
        <c:crosses val="autoZero"/>
        <c:auto val="1"/>
        <c:lblOffset val="100"/>
        <c:noMultiLvlLbl val="0"/>
      </c:catAx>
      <c:valAx>
        <c:axId val="60235388"/>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50" b="0" i="0" u="none" baseline="0"/>
            </a:pPr>
          </a:p>
        </c:txPr>
        <c:crossAx val="43975523"/>
        <c:crossesAt val="1"/>
        <c:crossBetween val="between"/>
        <c:dispUnits/>
      </c:valAx>
      <c:spPr>
        <a:solidFill>
          <a:srgbClr val="FFFFFF"/>
        </a:solidFill>
        <a:ln w="12700">
          <a:solidFill>
            <a:srgbClr val="808080"/>
          </a:solidFill>
        </a:ln>
      </c:spPr>
    </c:plotArea>
    <c:legend>
      <c:legendPos val="b"/>
      <c:layout>
        <c:manualLayout>
          <c:xMode val="edge"/>
          <c:yMode val="edge"/>
          <c:x val="0.16725"/>
          <c:y val="0.85925"/>
          <c:w val="0.7065"/>
          <c:h val="0.1172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Crude oil price - av. in quarter</a:t>
            </a:r>
          </a:p>
        </c:rich>
      </c:tx>
      <c:layout>
        <c:manualLayout>
          <c:xMode val="factor"/>
          <c:yMode val="factor"/>
          <c:x val="0.23775"/>
          <c:y val="0.53725"/>
        </c:manualLayout>
      </c:layout>
      <c:spPr>
        <a:noFill/>
        <a:ln>
          <a:noFill/>
        </a:ln>
      </c:spPr>
    </c:title>
    <c:plotArea>
      <c:layout>
        <c:manualLayout>
          <c:xMode val="edge"/>
          <c:yMode val="edge"/>
          <c:x val="0.0545"/>
          <c:y val="0"/>
          <c:w val="0.92775"/>
          <c:h val="0.971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multiLvlStrRef>
              <c:f>'40'!$A$4:$L$5</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2000</c:v>
                  </c:pt>
                  <c:pt idx="4">
                    <c:v>2001</c:v>
                  </c:pt>
                  <c:pt idx="8">
                    <c:v>2002</c:v>
                  </c:pt>
                </c:lvl>
              </c:multiLvlStrCache>
            </c:multiLvlStrRef>
          </c:cat>
          <c:val>
            <c:numRef>
              <c:f>'40'!$A$6:$L$6</c:f>
              <c:numCache>
                <c:ptCount val="12"/>
                <c:pt idx="0">
                  <c:v>26.24890625</c:v>
                </c:pt>
                <c:pt idx="1">
                  <c:v>25.78809523809523</c:v>
                </c:pt>
                <c:pt idx="2">
                  <c:v>27.861923076923073</c:v>
                </c:pt>
                <c:pt idx="3">
                  <c:v>28.34125</c:v>
                </c:pt>
                <c:pt idx="4">
                  <c:v>23.96609375</c:v>
                </c:pt>
                <c:pt idx="5">
                  <c:v>25.590555555555557</c:v>
                </c:pt>
                <c:pt idx="6">
                  <c:v>24.141230769230763</c:v>
                </c:pt>
                <c:pt idx="7">
                  <c:v>18.836000000000002</c:v>
                </c:pt>
                <c:pt idx="8">
                  <c:v>19.914354838709674</c:v>
                </c:pt>
                <c:pt idx="9">
                  <c:v>23.739307692307698</c:v>
                </c:pt>
                <c:pt idx="10">
                  <c:v>25.809318181818185</c:v>
                </c:pt>
                <c:pt idx="11">
                  <c:v>25.543999999999986</c:v>
                </c:pt>
              </c:numCache>
            </c:numRef>
          </c:val>
          <c:smooth val="0"/>
        </c:ser>
        <c:marker val="1"/>
        <c:axId val="5247581"/>
        <c:axId val="47228230"/>
      </c:lineChart>
      <c:catAx>
        <c:axId val="5247581"/>
        <c:scaling>
          <c:orientation val="minMax"/>
        </c:scaling>
        <c:axPos val="b"/>
        <c:delete val="0"/>
        <c:numFmt formatCode="General" sourceLinked="1"/>
        <c:majorTickMark val="out"/>
        <c:minorTickMark val="none"/>
        <c:tickLblPos val="nextTo"/>
        <c:spPr>
          <a:ln w="3175">
            <a:solidFill>
              <a:srgbClr val="C0C0C0"/>
            </a:solidFill>
          </a:ln>
        </c:spPr>
        <c:txPr>
          <a:bodyPr/>
          <a:lstStyle/>
          <a:p>
            <a:pPr>
              <a:defRPr lang="en-US" cap="none" sz="800" b="0" i="0" u="none" baseline="0"/>
            </a:pPr>
          </a:p>
        </c:txPr>
        <c:crossAx val="47228230"/>
        <c:crosses val="autoZero"/>
        <c:auto val="1"/>
        <c:lblOffset val="100"/>
        <c:noMultiLvlLbl val="0"/>
      </c:catAx>
      <c:valAx>
        <c:axId val="47228230"/>
        <c:scaling>
          <c:orientation val="minMax"/>
        </c:scaling>
        <c:axPos val="l"/>
        <c:title>
          <c:tx>
            <c:rich>
              <a:bodyPr vert="horz" rot="-5400000" anchor="ctr"/>
              <a:lstStyle/>
              <a:p>
                <a:pPr algn="ctr">
                  <a:defRPr/>
                </a:pPr>
                <a:r>
                  <a:rPr lang="en-US" cap="none" sz="1000" b="1" i="0" u="none" baseline="0"/>
                  <a:t>$ / b</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a:lstStyle/>
          <a:p>
            <a:pPr>
              <a:defRPr lang="en-US" cap="none" sz="800" b="0" i="0" u="none" baseline="0"/>
            </a:pPr>
          </a:p>
        </c:txPr>
        <c:crossAx val="524758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Differential URAL/BRENT</a:t>
            </a:r>
          </a:p>
        </c:rich>
      </c:tx>
      <c:layout>
        <c:manualLayout>
          <c:xMode val="factor"/>
          <c:yMode val="factor"/>
          <c:x val="0.224"/>
          <c:y val="0.79725"/>
        </c:manualLayout>
      </c:layout>
      <c:spPr>
        <a:noFill/>
        <a:ln>
          <a:noFill/>
        </a:ln>
      </c:spPr>
    </c:title>
    <c:plotArea>
      <c:layout>
        <c:manualLayout>
          <c:xMode val="edge"/>
          <c:yMode val="edge"/>
          <c:x val="0.05375"/>
          <c:y val="0.00325"/>
          <c:w val="0.93275"/>
          <c:h val="0.9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multiLvlStrRef>
              <c:f>'40.1'!$F$7:$Q$8</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2000</c:v>
                  </c:pt>
                  <c:pt idx="4">
                    <c:v>2001</c:v>
                  </c:pt>
                  <c:pt idx="8">
                    <c:v>2002</c:v>
                  </c:pt>
                </c:lvl>
              </c:multiLvlStrCache>
            </c:multiLvlStrRef>
          </c:cat>
          <c:val>
            <c:numRef>
              <c:f>'40.1'!$F$9:$Q$9</c:f>
              <c:numCache>
                <c:ptCount val="12"/>
                <c:pt idx="0">
                  <c:v>-0.6520937499999988</c:v>
                </c:pt>
                <c:pt idx="1">
                  <c:v>-0.9059047619047682</c:v>
                </c:pt>
                <c:pt idx="2">
                  <c:v>-2.579743589743593</c:v>
                </c:pt>
                <c:pt idx="3">
                  <c:v>-1.1957500000000039</c:v>
                </c:pt>
                <c:pt idx="4">
                  <c:v>-1.877572916666665</c:v>
                </c:pt>
                <c:pt idx="5">
                  <c:v>-1.7434444444444424</c:v>
                </c:pt>
                <c:pt idx="6">
                  <c:v>-1.155435897435904</c:v>
                </c:pt>
                <c:pt idx="7">
                  <c:v>-0.5446666666666644</c:v>
                </c:pt>
                <c:pt idx="8">
                  <c:v>-1.2293194037145696</c:v>
                </c:pt>
                <c:pt idx="9">
                  <c:v>-1.300507195702842</c:v>
                </c:pt>
                <c:pt idx="10">
                  <c:v>-1.1416818181818194</c:v>
                </c:pt>
                <c:pt idx="11">
                  <c:v>-1.2393968253968382</c:v>
                </c:pt>
              </c:numCache>
            </c:numRef>
          </c:val>
          <c:smooth val="0"/>
        </c:ser>
        <c:marker val="1"/>
        <c:axId val="22400887"/>
        <c:axId val="281392"/>
      </c:lineChart>
      <c:catAx>
        <c:axId val="22400887"/>
        <c:scaling>
          <c:orientation val="minMax"/>
        </c:scaling>
        <c:axPos val="b"/>
        <c:delete val="0"/>
        <c:numFmt formatCode="General" sourceLinked="1"/>
        <c:majorTickMark val="out"/>
        <c:minorTickMark val="none"/>
        <c:tickLblPos val="nextTo"/>
        <c:spPr>
          <a:ln w="3175">
            <a:solidFill>
              <a:srgbClr val="C0C0C0"/>
            </a:solidFill>
          </a:ln>
        </c:spPr>
        <c:txPr>
          <a:bodyPr/>
          <a:lstStyle/>
          <a:p>
            <a:pPr>
              <a:defRPr lang="en-US" cap="none" sz="925" b="0" i="0" u="none" baseline="0"/>
            </a:pPr>
          </a:p>
        </c:txPr>
        <c:crossAx val="281392"/>
        <c:crosses val="autoZero"/>
        <c:auto val="1"/>
        <c:lblOffset val="100"/>
        <c:noMultiLvlLbl val="0"/>
      </c:catAx>
      <c:valAx>
        <c:axId val="281392"/>
        <c:scaling>
          <c:orientation val="minMax"/>
        </c:scaling>
        <c:axPos val="l"/>
        <c:title>
          <c:tx>
            <c:rich>
              <a:bodyPr vert="horz" rot="-5400000" anchor="ctr"/>
              <a:lstStyle/>
              <a:p>
                <a:pPr algn="ctr">
                  <a:defRPr/>
                </a:pPr>
                <a:r>
                  <a:rPr lang="en-US" cap="none" sz="1200" b="1" i="0" u="none" baseline="0"/>
                  <a:t>$ / b</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a:lstStyle/>
          <a:p>
            <a:pPr>
              <a:defRPr lang="en-US" cap="none" sz="825" b="0" i="0" u="none" baseline="0"/>
            </a:pPr>
          </a:p>
        </c:txPr>
        <c:crossAx val="2240088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Refinery margin</a:t>
            </a:r>
          </a:p>
        </c:rich>
      </c:tx>
      <c:layout/>
      <c:spPr>
        <a:noFill/>
        <a:ln>
          <a:noFill/>
        </a:ln>
      </c:spPr>
    </c:title>
    <c:plotArea>
      <c:layout>
        <c:manualLayout>
          <c:xMode val="edge"/>
          <c:yMode val="edge"/>
          <c:x val="0.06975"/>
          <c:y val="0"/>
          <c:w val="0.85325"/>
          <c:h val="0.950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multiLvlStrRef>
              <c:f>'41'!$B$3:$J$4</c:f>
              <c:multiLvlStrCache>
                <c:ptCount val="9"/>
                <c:lvl>
                  <c:pt idx="0">
                    <c:v>I</c:v>
                  </c:pt>
                  <c:pt idx="1">
                    <c:v>II</c:v>
                  </c:pt>
                  <c:pt idx="2">
                    <c:v>III</c:v>
                  </c:pt>
                  <c:pt idx="3">
                    <c:v>IV</c:v>
                  </c:pt>
                  <c:pt idx="4">
                    <c:v>I</c:v>
                  </c:pt>
                  <c:pt idx="5">
                    <c:v>II</c:v>
                  </c:pt>
                  <c:pt idx="6">
                    <c:v>III</c:v>
                  </c:pt>
                  <c:pt idx="7">
                    <c:v>IV</c:v>
                  </c:pt>
                  <c:pt idx="8">
                    <c:v>I</c:v>
                  </c:pt>
                </c:lvl>
                <c:lvl>
                  <c:pt idx="0">
                    <c:v>2001</c:v>
                  </c:pt>
                  <c:pt idx="4">
                    <c:v>2002</c:v>
                  </c:pt>
                  <c:pt idx="8">
                    <c:v>2003</c:v>
                  </c:pt>
                </c:lvl>
              </c:multiLvlStrCache>
            </c:multiLvlStrRef>
          </c:cat>
          <c:val>
            <c:numRef>
              <c:f>'41'!$B$5:$J$5</c:f>
              <c:numCache>
                <c:ptCount val="9"/>
                <c:pt idx="0">
                  <c:v>22.67228053968749</c:v>
                </c:pt>
                <c:pt idx="1">
                  <c:v>24.76868643934426</c:v>
                </c:pt>
                <c:pt idx="2">
                  <c:v>12.27361616328124</c:v>
                </c:pt>
                <c:pt idx="3">
                  <c:v>14.166711762656234</c:v>
                </c:pt>
                <c:pt idx="4">
                  <c:v>3.1653974962903066</c:v>
                </c:pt>
                <c:pt idx="5">
                  <c:v>5.9817180440983515</c:v>
                </c:pt>
                <c:pt idx="6">
                  <c:v>8.562904391562483</c:v>
                </c:pt>
                <c:pt idx="7">
                  <c:v>14.135086155781233</c:v>
                </c:pt>
                <c:pt idx="8">
                  <c:v>35.97562595222221</c:v>
                </c:pt>
              </c:numCache>
            </c:numRef>
          </c:val>
          <c:smooth val="0"/>
        </c:ser>
        <c:marker val="1"/>
        <c:axId val="2532529"/>
        <c:axId val="22792762"/>
      </c:lineChart>
      <c:catAx>
        <c:axId val="2532529"/>
        <c:scaling>
          <c:orientation val="minMax"/>
        </c:scaling>
        <c:axPos val="b"/>
        <c:delete val="0"/>
        <c:numFmt formatCode="General" sourceLinked="1"/>
        <c:majorTickMark val="out"/>
        <c:minorTickMark val="none"/>
        <c:tickLblPos val="nextTo"/>
        <c:spPr>
          <a:ln w="3175">
            <a:solidFill>
              <a:srgbClr val="C0C0C0"/>
            </a:solidFill>
          </a:ln>
        </c:spPr>
        <c:txPr>
          <a:bodyPr/>
          <a:lstStyle/>
          <a:p>
            <a:pPr>
              <a:defRPr lang="en-US" cap="none" sz="1025" b="0" i="0" u="none" baseline="0"/>
            </a:pPr>
          </a:p>
        </c:txPr>
        <c:crossAx val="22792762"/>
        <c:crosses val="autoZero"/>
        <c:auto val="1"/>
        <c:lblOffset val="100"/>
        <c:noMultiLvlLbl val="0"/>
      </c:catAx>
      <c:valAx>
        <c:axId val="22792762"/>
        <c:scaling>
          <c:orientation val="minMax"/>
        </c:scaling>
        <c:axPos val="l"/>
        <c:title>
          <c:tx>
            <c:rich>
              <a:bodyPr vert="horz" rot="-5400000" anchor="ctr"/>
              <a:lstStyle/>
              <a:p>
                <a:pPr algn="ctr">
                  <a:defRPr/>
                </a:pPr>
                <a:r>
                  <a:rPr lang="en-US" cap="none" sz="1200" b="1" i="0" u="none" baseline="0"/>
                  <a:t>$ / 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a:lstStyle/>
          <a:p>
            <a:pPr>
              <a:defRPr lang="en-US" cap="none" sz="1025" b="0" i="0" u="none" baseline="0"/>
            </a:pPr>
          </a:p>
        </c:txPr>
        <c:crossAx val="2532529"/>
        <c:crossesAt val="1"/>
        <c:crossBetween val="between"/>
        <c:dispUnits/>
      </c:valAx>
      <c:spPr>
        <a:solidFill>
          <a:srgbClr val="FFFFFF"/>
        </a:solidFill>
        <a:ln w="12700">
          <a:solidFill>
            <a:srgbClr val="C0C0C0"/>
          </a:solidFill>
        </a:ln>
      </c:spPr>
    </c:plotArea>
    <c:plotVisOnly val="1"/>
    <c:dispBlanksAs val="gap"/>
    <c:showDLblsOverMax val="0"/>
  </c:chart>
  <c:spPr>
    <a:ln w="3175">
      <a:noFill/>
    </a:ln>
  </c:spPr>
  <c:txPr>
    <a:bodyPr vert="horz" rot="0"/>
    <a:lstStyle/>
    <a:p>
      <a:pPr>
        <a:defRPr lang="en-US" cap="none" sz="10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219075</xdr:colOff>
      <xdr:row>20</xdr:row>
      <xdr:rowOff>95250</xdr:rowOff>
    </xdr:to>
    <xdr:graphicFrame>
      <xdr:nvGraphicFramePr>
        <xdr:cNvPr id="1" name="Chart 1"/>
        <xdr:cNvGraphicFramePr/>
      </xdr:nvGraphicFramePr>
      <xdr:xfrm>
        <a:off x="19050" y="200025"/>
        <a:ext cx="589597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11</xdr:col>
      <xdr:colOff>819150</xdr:colOff>
      <xdr:row>14</xdr:row>
      <xdr:rowOff>161925</xdr:rowOff>
    </xdr:to>
    <xdr:graphicFrame>
      <xdr:nvGraphicFramePr>
        <xdr:cNvPr id="1" name="Chart 1"/>
        <xdr:cNvGraphicFramePr/>
      </xdr:nvGraphicFramePr>
      <xdr:xfrm>
        <a:off x="0" y="104775"/>
        <a:ext cx="6000750" cy="2828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xdr:row>
      <xdr:rowOff>0</xdr:rowOff>
    </xdr:from>
    <xdr:to>
      <xdr:col>16</xdr:col>
      <xdr:colOff>333375</xdr:colOff>
      <xdr:row>18</xdr:row>
      <xdr:rowOff>104775</xdr:rowOff>
    </xdr:to>
    <xdr:graphicFrame>
      <xdr:nvGraphicFramePr>
        <xdr:cNvPr id="1" name="Chart 1"/>
        <xdr:cNvGraphicFramePr/>
      </xdr:nvGraphicFramePr>
      <xdr:xfrm>
        <a:off x="514350" y="323850"/>
        <a:ext cx="7153275" cy="2914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180975</xdr:rowOff>
    </xdr:from>
    <xdr:to>
      <xdr:col>13</xdr:col>
      <xdr:colOff>590550</xdr:colOff>
      <xdr:row>18</xdr:row>
      <xdr:rowOff>123825</xdr:rowOff>
    </xdr:to>
    <xdr:graphicFrame>
      <xdr:nvGraphicFramePr>
        <xdr:cNvPr id="1" name="Chart 1"/>
        <xdr:cNvGraphicFramePr/>
      </xdr:nvGraphicFramePr>
      <xdr:xfrm>
        <a:off x="38100" y="180975"/>
        <a:ext cx="5400675" cy="301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orlen.pl/" TargetMode="External" /><Relationship Id="rId2" Type="http://schemas.openxmlformats.org/officeDocument/2006/relationships/hyperlink" Target="http://www.orlen-deutschland.de/" TargetMode="External" /><Relationship Id="rId3"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I32"/>
  <sheetViews>
    <sheetView tabSelected="1" view="pageBreakPreview" zoomScaleSheetLayoutView="100" workbookViewId="0" topLeftCell="A1">
      <selection activeCell="A1" sqref="A1"/>
    </sheetView>
  </sheetViews>
  <sheetFormatPr defaultColWidth="9.140625" defaultRowHeight="12.75"/>
  <cols>
    <col min="1" max="1" width="50.7109375" style="7" customWidth="1"/>
    <col min="2" max="3" width="9.140625" style="7" customWidth="1"/>
    <col min="4" max="4" width="9.57421875" style="7" bestFit="1" customWidth="1"/>
    <col min="5" max="16384" width="9.140625" style="7" customWidth="1"/>
  </cols>
  <sheetData>
    <row r="1" ht="15">
      <c r="A1" s="284" t="s">
        <v>357</v>
      </c>
    </row>
    <row r="3" ht="12.75">
      <c r="A3" s="89" t="s">
        <v>51</v>
      </c>
    </row>
    <row r="4" spans="2:4" ht="12.75">
      <c r="B4" s="71">
        <v>2000</v>
      </c>
      <c r="C4" s="71">
        <v>2001</v>
      </c>
      <c r="D4" s="71">
        <v>2002</v>
      </c>
    </row>
    <row r="5" spans="1:4" ht="12.75">
      <c r="A5" s="3"/>
      <c r="B5" s="72" t="s">
        <v>60</v>
      </c>
      <c r="C5" s="72" t="s">
        <v>60</v>
      </c>
      <c r="D5" s="72" t="s">
        <v>60</v>
      </c>
    </row>
    <row r="6" spans="2:4" ht="12.75">
      <c r="B6" s="73"/>
      <c r="C6" s="73"/>
      <c r="D6" s="73"/>
    </row>
    <row r="7" spans="1:4" ht="12.75">
      <c r="A7" s="75" t="s">
        <v>52</v>
      </c>
      <c r="B7" s="246">
        <v>14087</v>
      </c>
      <c r="C7" s="246">
        <v>14383</v>
      </c>
      <c r="D7" s="246">
        <v>15073</v>
      </c>
    </row>
    <row r="8" spans="1:4" ht="12.75">
      <c r="A8" s="7" t="s">
        <v>53</v>
      </c>
      <c r="B8" s="244">
        <v>7596</v>
      </c>
      <c r="C8" s="244">
        <v>7958</v>
      </c>
      <c r="D8" s="244">
        <v>8329</v>
      </c>
    </row>
    <row r="9" spans="1:4" ht="14.25">
      <c r="A9" s="70" t="s">
        <v>325</v>
      </c>
      <c r="B9" s="242">
        <v>2542</v>
      </c>
      <c r="C9" s="242">
        <v>2549</v>
      </c>
      <c r="D9" s="242">
        <v>2341</v>
      </c>
    </row>
    <row r="10" spans="2:4" ht="12.75">
      <c r="B10" s="272"/>
      <c r="C10" s="272"/>
      <c r="D10" s="272"/>
    </row>
    <row r="11" spans="1:4" ht="12.75">
      <c r="A11" s="75" t="s">
        <v>54</v>
      </c>
      <c r="B11" s="246">
        <v>18602</v>
      </c>
      <c r="C11" s="246">
        <v>17038</v>
      </c>
      <c r="D11" s="246">
        <v>16902</v>
      </c>
    </row>
    <row r="12" spans="1:4" ht="12.75">
      <c r="A12" s="7" t="s">
        <v>6</v>
      </c>
      <c r="B12" s="244">
        <v>2335</v>
      </c>
      <c r="C12" s="244">
        <v>1706</v>
      </c>
      <c r="D12" s="244">
        <v>1861</v>
      </c>
    </row>
    <row r="13" spans="1:4" ht="12.75">
      <c r="A13" s="70" t="s">
        <v>55</v>
      </c>
      <c r="B13" s="273">
        <v>0.12552413718954952</v>
      </c>
      <c r="C13" s="273">
        <v>0.10012912313651837</v>
      </c>
      <c r="D13" s="273">
        <v>0.11010531298071234</v>
      </c>
    </row>
    <row r="14" spans="1:4" ht="12.75">
      <c r="A14" s="7" t="s">
        <v>7</v>
      </c>
      <c r="B14" s="244">
        <v>1425</v>
      </c>
      <c r="C14" s="244">
        <v>617</v>
      </c>
      <c r="D14" s="244">
        <v>731</v>
      </c>
    </row>
    <row r="15" spans="1:4" ht="12.75">
      <c r="A15" s="70" t="s">
        <v>56</v>
      </c>
      <c r="B15" s="273">
        <v>0.0766046661649285</v>
      </c>
      <c r="C15" s="273">
        <v>0.03621317055992487</v>
      </c>
      <c r="D15" s="273">
        <v>0.043249319607147084</v>
      </c>
    </row>
    <row r="16" spans="1:4" ht="12.75">
      <c r="A16" s="7" t="s">
        <v>57</v>
      </c>
      <c r="B16" s="244">
        <v>-362</v>
      </c>
      <c r="C16" s="272">
        <v>-153</v>
      </c>
      <c r="D16" s="272">
        <v>-285</v>
      </c>
    </row>
    <row r="17" spans="1:9" ht="12.75">
      <c r="A17" s="70" t="s">
        <v>58</v>
      </c>
      <c r="B17" s="242">
        <v>902</v>
      </c>
      <c r="C17" s="242">
        <v>376</v>
      </c>
      <c r="D17" s="242">
        <v>421</v>
      </c>
      <c r="G17" s="14"/>
      <c r="H17" s="14"/>
      <c r="I17" s="14"/>
    </row>
    <row r="18" spans="2:4" ht="12.75">
      <c r="B18" s="272"/>
      <c r="C18" s="272"/>
      <c r="D18" s="272"/>
    </row>
    <row r="19" spans="1:4" ht="12.75">
      <c r="A19" s="75" t="s">
        <v>59</v>
      </c>
      <c r="B19" s="246">
        <v>1073</v>
      </c>
      <c r="C19" s="246">
        <v>2112</v>
      </c>
      <c r="D19" s="246">
        <v>1292</v>
      </c>
    </row>
    <row r="20" spans="1:4" ht="14.25">
      <c r="A20" s="7" t="s">
        <v>326</v>
      </c>
      <c r="B20" s="244">
        <v>1459</v>
      </c>
      <c r="C20" s="244">
        <v>1533</v>
      </c>
      <c r="D20" s="244">
        <v>967</v>
      </c>
    </row>
    <row r="21" spans="2:4" ht="12.75">
      <c r="B21" s="272"/>
      <c r="C21" s="272"/>
      <c r="D21" s="272"/>
    </row>
    <row r="22" spans="1:4" ht="12.75">
      <c r="A22" s="70" t="s">
        <v>358</v>
      </c>
      <c r="B22" s="274">
        <v>13342</v>
      </c>
      <c r="C22" s="274" t="s">
        <v>8</v>
      </c>
      <c r="D22" s="274">
        <v>17818</v>
      </c>
    </row>
    <row r="24" ht="12.75">
      <c r="A24" s="3" t="s">
        <v>327</v>
      </c>
    </row>
    <row r="25" ht="12.75">
      <c r="A25" s="3" t="s">
        <v>328</v>
      </c>
    </row>
    <row r="29" ht="12.75">
      <c r="A29" s="15"/>
    </row>
    <row r="30" spans="1:3" ht="12.75">
      <c r="A30" s="16"/>
      <c r="B30" s="16"/>
      <c r="C30" s="16"/>
    </row>
    <row r="31" spans="1:4" ht="12.75">
      <c r="A31" s="17"/>
      <c r="B31" s="18"/>
      <c r="C31" s="18"/>
      <c r="D31" s="19"/>
    </row>
    <row r="32" spans="1:3" ht="12.75">
      <c r="A32" s="20"/>
      <c r="B32" s="20"/>
      <c r="C32" s="21"/>
    </row>
  </sheetData>
  <printOptions/>
  <pageMargins left="0.75" right="0.75" top="1" bottom="1" header="0.5" footer="0.5"/>
  <pageSetup horizontalDpi="1200" verticalDpi="1200" orientation="landscape" paperSize="9" r:id="rId1"/>
  <ignoredErrors>
    <ignoredError sqref="C22" numberStoredAsText="1"/>
  </ignoredErrors>
</worksheet>
</file>

<file path=xl/worksheets/sheet10.xml><?xml version="1.0" encoding="utf-8"?>
<worksheet xmlns="http://schemas.openxmlformats.org/spreadsheetml/2006/main" xmlns:r="http://schemas.openxmlformats.org/officeDocument/2006/relationships">
  <sheetPr codeName="Arkusz10"/>
  <dimension ref="A1:L28"/>
  <sheetViews>
    <sheetView view="pageBreakPreview" zoomScaleSheetLayoutView="100" workbookViewId="0" topLeftCell="A1">
      <selection activeCell="A1" sqref="A1"/>
    </sheetView>
  </sheetViews>
  <sheetFormatPr defaultColWidth="9.140625" defaultRowHeight="12.75"/>
  <cols>
    <col min="1" max="1" width="9.140625" style="340" customWidth="1"/>
    <col min="2" max="2" width="52.57421875" style="340" customWidth="1"/>
    <col min="3" max="3" width="4.57421875" style="343" customWidth="1"/>
    <col min="4" max="4" width="9.140625" style="343" customWidth="1"/>
    <col min="5" max="5" width="10.00390625" style="340" customWidth="1"/>
    <col min="6" max="6" width="9.28125" style="340" customWidth="1"/>
    <col min="7" max="16384" width="9.140625" style="340" customWidth="1"/>
  </cols>
  <sheetData>
    <row r="1" ht="15.75">
      <c r="A1" s="355"/>
    </row>
    <row r="3" ht="25.5">
      <c r="A3" s="11"/>
    </row>
    <row r="5" spans="4:5" ht="12.75">
      <c r="D5" s="344"/>
      <c r="E5" s="344"/>
    </row>
    <row r="6" spans="4:6" ht="12.75">
      <c r="D6" s="344"/>
      <c r="E6" s="344"/>
      <c r="F6" s="344"/>
    </row>
    <row r="8" spans="1:5" ht="12.75">
      <c r="A8" s="343"/>
      <c r="B8" s="340" t="s">
        <v>128</v>
      </c>
      <c r="C8" s="340" t="s">
        <v>129</v>
      </c>
      <c r="D8" s="340" t="s">
        <v>130</v>
      </c>
      <c r="E8" s="340" t="s">
        <v>131</v>
      </c>
    </row>
    <row r="9" spans="1:6" ht="12.75">
      <c r="A9" s="340">
        <v>2001</v>
      </c>
      <c r="B9" s="340">
        <v>803</v>
      </c>
      <c r="C9" s="340">
        <v>152</v>
      </c>
      <c r="D9" s="340">
        <v>294</v>
      </c>
      <c r="E9" s="340">
        <f>115+60</f>
        <v>175</v>
      </c>
      <c r="F9" s="345"/>
    </row>
    <row r="10" spans="1:6" ht="12.75">
      <c r="A10" s="343">
        <v>2002</v>
      </c>
      <c r="B10" s="343">
        <v>421</v>
      </c>
      <c r="C10" s="343">
        <v>133</v>
      </c>
      <c r="D10" s="343">
        <v>183</v>
      </c>
      <c r="E10" s="343">
        <f>183+28</f>
        <v>211</v>
      </c>
      <c r="F10" s="345"/>
    </row>
    <row r="19" ht="12.75" customHeight="1"/>
    <row r="22" spans="9:10" ht="12.75">
      <c r="I22" s="343"/>
      <c r="J22" s="343"/>
    </row>
    <row r="23" spans="9:10" ht="12.75">
      <c r="I23" s="343"/>
      <c r="J23" s="343"/>
    </row>
    <row r="24" spans="9:12" ht="12.75">
      <c r="I24" s="343"/>
      <c r="J24" s="343"/>
      <c r="L24" s="343"/>
    </row>
    <row r="25" spans="9:12" ht="12.75">
      <c r="I25" s="343"/>
      <c r="L25" s="343"/>
    </row>
    <row r="26" spans="9:12" ht="12.75">
      <c r="I26" s="343"/>
      <c r="L26" s="343"/>
    </row>
    <row r="27" spans="9:12" ht="12.75">
      <c r="I27" s="343"/>
      <c r="L27" s="343"/>
    </row>
    <row r="28" spans="9:12" ht="12.75">
      <c r="I28" s="343"/>
      <c r="L28" s="343"/>
    </row>
  </sheetData>
  <sheetProtection password="E28F" sheet="1" objects="1" scenarios="1" selectLockedCells="1" selectUnlockedCells="1"/>
  <printOptions/>
  <pageMargins left="0.75" right="0.75" top="1" bottom="1" header="0.5" footer="0.5"/>
  <pageSetup horizontalDpi="1200" verticalDpi="1200" orientation="landscape" paperSize="9" scale="96" r:id="rId2"/>
  <drawing r:id="rId1"/>
</worksheet>
</file>

<file path=xl/worksheets/sheet11.xml><?xml version="1.0" encoding="utf-8"?>
<worksheet xmlns="http://schemas.openxmlformats.org/spreadsheetml/2006/main" xmlns:r="http://schemas.openxmlformats.org/officeDocument/2006/relationships">
  <sheetPr codeName="Arkusz11"/>
  <dimension ref="A1:E23"/>
  <sheetViews>
    <sheetView view="pageBreakPreview" zoomScaleSheetLayoutView="100" workbookViewId="0" topLeftCell="A1">
      <selection activeCell="A1" sqref="A1"/>
    </sheetView>
  </sheetViews>
  <sheetFormatPr defaultColWidth="9.140625" defaultRowHeight="12.75"/>
  <cols>
    <col min="1" max="1" width="45.7109375" style="1" bestFit="1" customWidth="1"/>
    <col min="2" max="2" width="12.140625" style="34" customWidth="1"/>
    <col min="3" max="3" width="16.421875" style="34" customWidth="1"/>
    <col min="4" max="4" width="12.140625" style="1" customWidth="1"/>
    <col min="5" max="5" width="15.421875" style="1" customWidth="1"/>
    <col min="6" max="16384" width="9.140625" style="1" customWidth="1"/>
  </cols>
  <sheetData>
    <row r="1" ht="25.5">
      <c r="A1" s="27"/>
    </row>
    <row r="2" ht="12.75">
      <c r="A2" s="94" t="s">
        <v>132</v>
      </c>
    </row>
    <row r="4" spans="1:5" ht="13.5" customHeight="1">
      <c r="A4" s="95" t="s">
        <v>133</v>
      </c>
      <c r="B4" s="383">
        <v>2001</v>
      </c>
      <c r="C4" s="384"/>
      <c r="D4" s="373">
        <v>2002</v>
      </c>
      <c r="E4" s="375"/>
    </row>
    <row r="5" spans="2:5" ht="12.75">
      <c r="B5" s="336" t="s">
        <v>60</v>
      </c>
      <c r="C5" s="336" t="s">
        <v>163</v>
      </c>
      <c r="D5" s="336" t="s">
        <v>60</v>
      </c>
      <c r="E5" s="336" t="s">
        <v>163</v>
      </c>
    </row>
    <row r="6" spans="1:5" ht="12.75">
      <c r="A6" s="149" t="s">
        <v>134</v>
      </c>
      <c r="B6" s="225">
        <v>4576</v>
      </c>
      <c r="C6" s="151">
        <f>B6/'22'!$B$21</f>
        <v>0.2968729726222914</v>
      </c>
      <c r="D6" s="225">
        <v>4401</v>
      </c>
      <c r="E6" s="151">
        <f>D6/'22'!$D$21</f>
        <v>0.2932240655606636</v>
      </c>
    </row>
    <row r="7" spans="1:5" ht="12.75">
      <c r="A7" s="46" t="s">
        <v>135</v>
      </c>
      <c r="B7" s="226">
        <v>3833</v>
      </c>
      <c r="C7" s="142">
        <f>B7/'22'!$B$21</f>
        <v>0.24867004022317374</v>
      </c>
      <c r="D7" s="226">
        <v>3614</v>
      </c>
      <c r="E7" s="142">
        <f>D7/'22'!$D$21</f>
        <v>0.24078886001732294</v>
      </c>
    </row>
    <row r="8" spans="1:5" ht="12.75">
      <c r="A8" s="149" t="s">
        <v>136</v>
      </c>
      <c r="B8" s="225">
        <v>2156</v>
      </c>
      <c r="C8" s="151">
        <f>B8/'22'!$B$21</f>
        <v>0.13987284287011809</v>
      </c>
      <c r="D8" s="225">
        <v>1642</v>
      </c>
      <c r="E8" s="151">
        <f>D8/'22'!$D$21</f>
        <v>0.10940102605103605</v>
      </c>
    </row>
    <row r="9" spans="1:5" ht="12.75">
      <c r="A9" s="46" t="s">
        <v>196</v>
      </c>
      <c r="B9" s="226">
        <v>403</v>
      </c>
      <c r="C9" s="142">
        <f>B9/'22'!$B$21</f>
        <v>0.026145062929804074</v>
      </c>
      <c r="D9" s="226">
        <v>253</v>
      </c>
      <c r="E9" s="142">
        <f>D9/'22'!$D$21</f>
        <v>0.016856552735025652</v>
      </c>
    </row>
    <row r="10" spans="1:5" ht="12.75">
      <c r="A10" s="139" t="s">
        <v>137</v>
      </c>
      <c r="B10" s="158">
        <v>10968</v>
      </c>
      <c r="C10" s="144">
        <f>B10/'22'!$B$21</f>
        <v>0.7115609186453873</v>
      </c>
      <c r="D10" s="158">
        <v>9910</v>
      </c>
      <c r="E10" s="144">
        <f>D10/'22'!$D$21</f>
        <v>0.6602705043640482</v>
      </c>
    </row>
    <row r="11" spans="2:5" ht="12.75">
      <c r="B11" s="46"/>
      <c r="C11" s="46"/>
      <c r="D11" s="46"/>
      <c r="E11" s="46"/>
    </row>
    <row r="12" spans="1:5" ht="12.75">
      <c r="A12" s="97" t="s">
        <v>138</v>
      </c>
      <c r="B12" s="383">
        <v>2001</v>
      </c>
      <c r="C12" s="384"/>
      <c r="D12" s="373">
        <v>2002</v>
      </c>
      <c r="E12" s="375"/>
    </row>
    <row r="13" spans="1:5" ht="12.75">
      <c r="A13" s="96"/>
      <c r="B13" s="145" t="s">
        <v>60</v>
      </c>
      <c r="C13" s="145" t="s">
        <v>163</v>
      </c>
      <c r="D13" s="145" t="s">
        <v>60</v>
      </c>
      <c r="E13" s="146" t="s">
        <v>163</v>
      </c>
    </row>
    <row r="14" spans="1:5" ht="12.75">
      <c r="A14" s="149" t="s">
        <v>2</v>
      </c>
      <c r="B14" s="152">
        <v>446</v>
      </c>
      <c r="C14" s="150">
        <f>B14/'22'!$B$21</f>
        <v>0.028934734656805502</v>
      </c>
      <c r="D14" s="152">
        <v>372</v>
      </c>
      <c r="E14" s="151">
        <f>D14/'22'!$D$21</f>
        <v>0.02478512892264641</v>
      </c>
    </row>
    <row r="15" spans="1:5" ht="12.75">
      <c r="A15" s="46" t="s">
        <v>139</v>
      </c>
      <c r="B15" s="147">
        <v>452</v>
      </c>
      <c r="C15" s="140">
        <f>B15/'22'!$B$21</f>
        <v>0.02932399117685221</v>
      </c>
      <c r="D15" s="147">
        <v>539</v>
      </c>
      <c r="E15" s="142">
        <f>D15/'22'!$D$21</f>
        <v>0.03591178626157639</v>
      </c>
    </row>
    <row r="16" spans="1:5" ht="12.75">
      <c r="A16" s="67" t="s">
        <v>140</v>
      </c>
      <c r="B16" s="152">
        <v>292</v>
      </c>
      <c r="C16" s="150">
        <f>B16/'22'!$B$21</f>
        <v>0.018943817308939924</v>
      </c>
      <c r="D16" s="152">
        <v>323</v>
      </c>
      <c r="E16" s="151">
        <f>D16/'22'!$D$21</f>
        <v>0.021520421080684922</v>
      </c>
    </row>
    <row r="17" spans="1:5" ht="12.75">
      <c r="A17" s="52" t="s">
        <v>141</v>
      </c>
      <c r="B17" s="147">
        <v>110</v>
      </c>
      <c r="C17" s="140">
        <f>B17/'22'!$B$21</f>
        <v>0.007136369534189698</v>
      </c>
      <c r="D17" s="147">
        <v>83</v>
      </c>
      <c r="E17" s="142">
        <f>D17/'22'!$D$21</f>
        <v>0.00553001532413885</v>
      </c>
    </row>
    <row r="18" spans="1:5" ht="12.75">
      <c r="A18" s="156" t="s">
        <v>142</v>
      </c>
      <c r="B18" s="152">
        <v>129</v>
      </c>
      <c r="C18" s="150">
        <f>B18/'22'!$B$21</f>
        <v>0.008369015181004281</v>
      </c>
      <c r="D18" s="152">
        <v>109</v>
      </c>
      <c r="E18" s="151">
        <f>D18/'22'!$D$21</f>
        <v>0.0072623092810980075</v>
      </c>
    </row>
    <row r="19" spans="1:5" ht="12.75">
      <c r="A19" s="52" t="s">
        <v>143</v>
      </c>
      <c r="B19" s="147">
        <v>137</v>
      </c>
      <c r="C19" s="140">
        <f>B19/'22'!$B$21</f>
        <v>0.008888023874399896</v>
      </c>
      <c r="D19" s="147">
        <v>107</v>
      </c>
      <c r="E19" s="142">
        <f>D19/'22'!$D$21</f>
        <v>0.007129055899793457</v>
      </c>
    </row>
    <row r="20" spans="1:5" ht="12.75">
      <c r="A20" s="156" t="s">
        <v>89</v>
      </c>
      <c r="B20" s="152">
        <v>575</v>
      </c>
      <c r="C20" s="150">
        <f>B20/'22'!$B$21</f>
        <v>0.037303749837809784</v>
      </c>
      <c r="D20" s="152">
        <v>712</v>
      </c>
      <c r="E20" s="151">
        <f>D20/'22'!$D$21</f>
        <v>0.04743820374442002</v>
      </c>
    </row>
    <row r="21" spans="1:5" ht="12.75">
      <c r="A21" s="138" t="s">
        <v>144</v>
      </c>
      <c r="B21" s="148">
        <v>2141</v>
      </c>
      <c r="C21" s="141">
        <f>B21/'22'!$B$21</f>
        <v>0.1388997015700013</v>
      </c>
      <c r="D21" s="148">
        <v>2245</v>
      </c>
      <c r="E21" s="144">
        <f>D21/'22'!$D$21</f>
        <v>0.14957692051435806</v>
      </c>
    </row>
    <row r="23" ht="12.75">
      <c r="C23" s="29"/>
    </row>
  </sheetData>
  <sheetProtection/>
  <mergeCells count="4">
    <mergeCell ref="D4:E4"/>
    <mergeCell ref="B12:C12"/>
    <mergeCell ref="D12:E12"/>
    <mergeCell ref="B4:C4"/>
  </mergeCells>
  <printOptions/>
  <pageMargins left="0.75" right="0.75" top="0.49" bottom="1" header="0.5" footer="0.5"/>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sheetPr codeName="Arkusz12"/>
  <dimension ref="A1:E22"/>
  <sheetViews>
    <sheetView view="pageBreakPreview" zoomScaleSheetLayoutView="100" workbookViewId="0" topLeftCell="A1">
      <selection activeCell="A1" sqref="A1"/>
    </sheetView>
  </sheetViews>
  <sheetFormatPr defaultColWidth="9.140625" defaultRowHeight="12.75"/>
  <cols>
    <col min="1" max="1" width="45.57421875" style="1" customWidth="1"/>
    <col min="2" max="2" width="14.140625" style="34" customWidth="1"/>
    <col min="3" max="3" width="19.57421875" style="34" bestFit="1" customWidth="1"/>
    <col min="4" max="4" width="14.140625" style="1" customWidth="1"/>
    <col min="5" max="5" width="19.57421875" style="1" bestFit="1" customWidth="1"/>
    <col min="6" max="16384" width="9.140625" style="1" customWidth="1"/>
  </cols>
  <sheetData>
    <row r="1" ht="25.5">
      <c r="A1" s="27"/>
    </row>
    <row r="2" spans="1:4" ht="12.75">
      <c r="A2" s="95" t="s">
        <v>147</v>
      </c>
      <c r="B2" s="49"/>
      <c r="C2" s="49"/>
      <c r="D2" s="33"/>
    </row>
    <row r="3" spans="1:4" ht="12.75">
      <c r="A3" s="48"/>
      <c r="B3" s="49"/>
      <c r="C3" s="49"/>
      <c r="D3" s="33"/>
    </row>
    <row r="4" spans="1:5" ht="13.5" customHeight="1">
      <c r="A4" s="95" t="s">
        <v>145</v>
      </c>
      <c r="B4" s="383">
        <v>2001</v>
      </c>
      <c r="C4" s="384"/>
      <c r="D4" s="373">
        <v>2002</v>
      </c>
      <c r="E4" s="375"/>
    </row>
    <row r="5" spans="2:5" ht="12.75">
      <c r="B5" s="157" t="s">
        <v>61</v>
      </c>
      <c r="C5" s="157" t="s">
        <v>163</v>
      </c>
      <c r="D5" s="157" t="s">
        <v>61</v>
      </c>
      <c r="E5" s="157" t="s">
        <v>163</v>
      </c>
    </row>
    <row r="6" spans="1:5" ht="12.75">
      <c r="A6" s="149" t="s">
        <v>134</v>
      </c>
      <c r="B6" s="225">
        <v>3130.9759999999997</v>
      </c>
      <c r="C6" s="151">
        <v>0.2472236086380006</v>
      </c>
      <c r="D6" s="225">
        <v>3121.691</v>
      </c>
      <c r="E6" s="151">
        <v>0.24320567459209738</v>
      </c>
    </row>
    <row r="7" spans="1:5" ht="12.75">
      <c r="A7" s="46" t="s">
        <v>135</v>
      </c>
      <c r="B7" s="226">
        <v>3022.828</v>
      </c>
      <c r="C7" s="142">
        <v>0.2386841823290853</v>
      </c>
      <c r="D7" s="226">
        <v>3128.075</v>
      </c>
      <c r="E7" s="142">
        <v>0.24370304125221715</v>
      </c>
    </row>
    <row r="8" spans="1:5" ht="12.75">
      <c r="A8" s="149" t="s">
        <v>136</v>
      </c>
      <c r="B8" s="225">
        <v>2038.607</v>
      </c>
      <c r="C8" s="151">
        <v>0.1609695440446329</v>
      </c>
      <c r="D8" s="225">
        <v>1585.094</v>
      </c>
      <c r="E8" s="151">
        <v>0.12349199698557162</v>
      </c>
    </row>
    <row r="9" spans="1:5" ht="12.75">
      <c r="A9" s="46" t="s">
        <v>196</v>
      </c>
      <c r="B9" s="226">
        <v>322.36</v>
      </c>
      <c r="C9" s="142">
        <v>0.025453725126141462</v>
      </c>
      <c r="D9" s="226">
        <v>267.944</v>
      </c>
      <c r="E9" s="142">
        <v>0.020875064595728708</v>
      </c>
    </row>
    <row r="10" spans="1:5" ht="12.75">
      <c r="A10" s="139" t="s">
        <v>137</v>
      </c>
      <c r="B10" s="228">
        <v>8514.771</v>
      </c>
      <c r="C10" s="144">
        <v>0.6723310601378604</v>
      </c>
      <c r="D10" s="228">
        <v>8102.804</v>
      </c>
      <c r="E10" s="144">
        <v>0.6312757774256149</v>
      </c>
    </row>
    <row r="11" spans="1:5" ht="12.75">
      <c r="A11" s="46"/>
      <c r="D11" s="34"/>
      <c r="E11" s="42"/>
    </row>
    <row r="12" spans="1:5" ht="12.75">
      <c r="A12" s="97" t="s">
        <v>146</v>
      </c>
      <c r="B12" s="373">
        <v>2001</v>
      </c>
      <c r="C12" s="374"/>
      <c r="D12" s="374">
        <v>2002</v>
      </c>
      <c r="E12" s="375"/>
    </row>
    <row r="13" spans="1:5" ht="12.75">
      <c r="A13" s="98"/>
      <c r="B13" s="157" t="s">
        <v>61</v>
      </c>
      <c r="C13" s="157" t="s">
        <v>163</v>
      </c>
      <c r="D13" s="157" t="s">
        <v>61</v>
      </c>
      <c r="E13" s="157" t="s">
        <v>163</v>
      </c>
    </row>
    <row r="14" spans="1:5" ht="12.75">
      <c r="A14" s="149" t="s">
        <v>2</v>
      </c>
      <c r="B14" s="225">
        <v>366.121</v>
      </c>
      <c r="C14" s="151">
        <v>0.028909118057166016</v>
      </c>
      <c r="D14" s="337">
        <v>301.85</v>
      </c>
      <c r="E14" s="151">
        <v>0.023516623802812196</v>
      </c>
    </row>
    <row r="15" spans="1:5" ht="12.75">
      <c r="A15" s="46" t="s">
        <v>139</v>
      </c>
      <c r="B15" s="226">
        <v>1037.768</v>
      </c>
      <c r="C15" s="142">
        <v>0.08194273922541746</v>
      </c>
      <c r="D15" s="338">
        <v>1043.778</v>
      </c>
      <c r="E15" s="142">
        <v>0.08131898147971411</v>
      </c>
    </row>
    <row r="16" spans="1:5" ht="12.75">
      <c r="A16" s="155" t="s">
        <v>140</v>
      </c>
      <c r="B16" s="225">
        <v>470.56</v>
      </c>
      <c r="C16" s="151">
        <v>0.03715567966049487</v>
      </c>
      <c r="D16" s="337">
        <v>551.007</v>
      </c>
      <c r="E16" s="151">
        <v>0.04292802495185071</v>
      </c>
    </row>
    <row r="17" spans="1:5" ht="12.75">
      <c r="A17" s="50" t="s">
        <v>141</v>
      </c>
      <c r="B17" s="226">
        <v>84.367</v>
      </c>
      <c r="C17" s="142">
        <v>0.006661665304991862</v>
      </c>
      <c r="D17" s="338">
        <v>72.97</v>
      </c>
      <c r="E17" s="142">
        <v>0.00568496948448304</v>
      </c>
    </row>
    <row r="18" spans="1:5" ht="12.75">
      <c r="A18" s="153" t="s">
        <v>142</v>
      </c>
      <c r="B18" s="225">
        <v>35.479</v>
      </c>
      <c r="C18" s="151">
        <v>0.0028014415986796527</v>
      </c>
      <c r="D18" s="337">
        <v>29.329</v>
      </c>
      <c r="E18" s="151">
        <v>0.002284972865703756</v>
      </c>
    </row>
    <row r="19" spans="1:5" ht="12.75">
      <c r="A19" s="50" t="s">
        <v>143</v>
      </c>
      <c r="B19" s="226">
        <v>47.022</v>
      </c>
      <c r="C19" s="142">
        <v>0.00371288330711448</v>
      </c>
      <c r="D19" s="338">
        <v>32.858</v>
      </c>
      <c r="E19" s="142">
        <v>0.0025599112967129465</v>
      </c>
    </row>
    <row r="20" spans="1:5" ht="12.75">
      <c r="A20" s="153" t="s">
        <v>89</v>
      </c>
      <c r="B20" s="225">
        <v>542.523</v>
      </c>
      <c r="C20" s="151">
        <v>0.0428379182175507</v>
      </c>
      <c r="D20" s="337">
        <v>673.073</v>
      </c>
      <c r="E20" s="151">
        <v>0.05243798089392152</v>
      </c>
    </row>
    <row r="21" spans="1:5" ht="12.75">
      <c r="A21" s="154" t="s">
        <v>144</v>
      </c>
      <c r="B21" s="228">
        <v>2583.84</v>
      </c>
      <c r="C21" s="144">
        <v>0.20402144537141506</v>
      </c>
      <c r="D21" s="339">
        <v>2704.8650000000002</v>
      </c>
      <c r="E21" s="144">
        <v>0.2107314647751983</v>
      </c>
    </row>
    <row r="22" ht="12.75">
      <c r="A22" s="51"/>
    </row>
  </sheetData>
  <sheetProtection/>
  <mergeCells count="4">
    <mergeCell ref="B12:C12"/>
    <mergeCell ref="D12:E12"/>
    <mergeCell ref="D4:E4"/>
    <mergeCell ref="B4:C4"/>
  </mergeCells>
  <printOptions/>
  <pageMargins left="0.75" right="0.75" top="0.49" bottom="1" header="0.5" footer="0.5"/>
  <pageSetup horizontalDpi="1200" verticalDpi="1200" orientation="landscape" paperSize="9" r:id="rId1"/>
</worksheet>
</file>

<file path=xl/worksheets/sheet13.xml><?xml version="1.0" encoding="utf-8"?>
<worksheet xmlns="http://schemas.openxmlformats.org/spreadsheetml/2006/main" xmlns:r="http://schemas.openxmlformats.org/officeDocument/2006/relationships">
  <sheetPr codeName="Arkusz13"/>
  <dimension ref="A1:E23"/>
  <sheetViews>
    <sheetView view="pageBreakPreview" zoomScaleSheetLayoutView="100" workbookViewId="0" topLeftCell="A1">
      <selection activeCell="A1" sqref="A1"/>
    </sheetView>
  </sheetViews>
  <sheetFormatPr defaultColWidth="9.140625" defaultRowHeight="12.75"/>
  <cols>
    <col min="1" max="1" width="43.00390625" style="1" bestFit="1" customWidth="1"/>
    <col min="2" max="2" width="12.421875" style="43" customWidth="1"/>
    <col min="3" max="3" width="19.57421875" style="1" bestFit="1" customWidth="1"/>
    <col min="4" max="4" width="12.421875" style="34" customWidth="1"/>
    <col min="5" max="5" width="19.57421875" style="1" bestFit="1" customWidth="1"/>
    <col min="6" max="16384" width="9.140625" style="1" customWidth="1"/>
  </cols>
  <sheetData>
    <row r="1" ht="25.5">
      <c r="A1" s="27"/>
    </row>
    <row r="2" ht="12.75">
      <c r="A2" s="94" t="s">
        <v>148</v>
      </c>
    </row>
    <row r="3" spans="1:5" ht="12.75">
      <c r="A3" s="99"/>
      <c r="B3" s="383">
        <v>2001</v>
      </c>
      <c r="C3" s="384"/>
      <c r="D3" s="373">
        <v>2002</v>
      </c>
      <c r="E3" s="375"/>
    </row>
    <row r="4" spans="1:5" ht="12.75">
      <c r="A4" s="96"/>
      <c r="B4" s="157" t="s">
        <v>60</v>
      </c>
      <c r="C4" s="159" t="s">
        <v>163</v>
      </c>
      <c r="D4" s="157" t="s">
        <v>60</v>
      </c>
      <c r="E4" s="159" t="s">
        <v>163</v>
      </c>
    </row>
    <row r="5" spans="1:5" ht="12.75">
      <c r="A5" s="153" t="s">
        <v>149</v>
      </c>
      <c r="B5" s="223">
        <v>238</v>
      </c>
      <c r="C5" s="151">
        <f>B5/$B$21</f>
        <v>0.015440508628519528</v>
      </c>
      <c r="D5" s="223">
        <v>476</v>
      </c>
      <c r="E5" s="151">
        <f>D5/$D$21</f>
        <v>0.03171430475048304</v>
      </c>
    </row>
    <row r="6" spans="1:5" ht="12.75">
      <c r="A6" s="50" t="s">
        <v>150</v>
      </c>
      <c r="B6" s="234">
        <v>379</v>
      </c>
      <c r="C6" s="142">
        <f aca="true" t="shared" si="0" ref="C6:C21">B6/$B$21</f>
        <v>0.02458803684961723</v>
      </c>
      <c r="D6" s="234">
        <v>410</v>
      </c>
      <c r="E6" s="142">
        <f aca="true" t="shared" si="1" ref="E6:E21">D6/$D$21</f>
        <v>0.027316943167432873</v>
      </c>
    </row>
    <row r="7" spans="1:5" ht="12.75">
      <c r="A7" s="153" t="s">
        <v>151</v>
      </c>
      <c r="B7" s="223">
        <v>307</v>
      </c>
      <c r="C7" s="151">
        <f t="shared" si="0"/>
        <v>0.019916958609056703</v>
      </c>
      <c r="D7" s="223">
        <v>349</v>
      </c>
      <c r="E7" s="151">
        <f t="shared" si="1"/>
        <v>0.02325271503764408</v>
      </c>
    </row>
    <row r="8" spans="1:5" ht="12.75">
      <c r="A8" s="50" t="s">
        <v>152</v>
      </c>
      <c r="B8" s="234">
        <v>154</v>
      </c>
      <c r="C8" s="142">
        <f t="shared" si="0"/>
        <v>0.009990917347865577</v>
      </c>
      <c r="D8" s="234">
        <v>179</v>
      </c>
      <c r="E8" s="142">
        <f t="shared" si="1"/>
        <v>0.01192617762675728</v>
      </c>
    </row>
    <row r="9" spans="1:5" ht="12.75">
      <c r="A9" s="153" t="s">
        <v>153</v>
      </c>
      <c r="B9" s="223">
        <v>153</v>
      </c>
      <c r="C9" s="151">
        <f t="shared" si="0"/>
        <v>0.009926041261191124</v>
      </c>
      <c r="D9" s="223">
        <v>178</v>
      </c>
      <c r="E9" s="151">
        <f t="shared" si="1"/>
        <v>0.011859550936105004</v>
      </c>
    </row>
    <row r="10" spans="1:5" ht="12.75">
      <c r="A10" s="50" t="s">
        <v>154</v>
      </c>
      <c r="B10" s="234">
        <v>103</v>
      </c>
      <c r="C10" s="142">
        <f t="shared" si="0"/>
        <v>0.006682236927468535</v>
      </c>
      <c r="D10" s="234">
        <v>132</v>
      </c>
      <c r="E10" s="142">
        <f t="shared" si="1"/>
        <v>0.00879472316610034</v>
      </c>
    </row>
    <row r="11" spans="1:5" ht="12.75">
      <c r="A11" s="153" t="s">
        <v>155</v>
      </c>
      <c r="B11" s="223">
        <v>107</v>
      </c>
      <c r="C11" s="151">
        <f t="shared" si="0"/>
        <v>0.006941741274166342</v>
      </c>
      <c r="D11" s="223">
        <v>123</v>
      </c>
      <c r="E11" s="151">
        <f t="shared" si="1"/>
        <v>0.008195082950229863</v>
      </c>
    </row>
    <row r="12" spans="1:5" ht="12.75">
      <c r="A12" s="50" t="s">
        <v>156</v>
      </c>
      <c r="B12" s="234">
        <v>99</v>
      </c>
      <c r="C12" s="142">
        <f t="shared" si="0"/>
        <v>0.006422732580770728</v>
      </c>
      <c r="D12" s="234">
        <v>118</v>
      </c>
      <c r="E12" s="142">
        <f t="shared" si="1"/>
        <v>0.007861949496968485</v>
      </c>
    </row>
    <row r="13" spans="1:5" ht="12.75">
      <c r="A13" s="153" t="s">
        <v>157</v>
      </c>
      <c r="B13" s="223">
        <v>98</v>
      </c>
      <c r="C13" s="151">
        <f t="shared" si="0"/>
        <v>0.006357856494096276</v>
      </c>
      <c r="D13" s="223">
        <v>92</v>
      </c>
      <c r="E13" s="151">
        <f t="shared" si="1"/>
        <v>0.0061296555400093275</v>
      </c>
    </row>
    <row r="14" spans="1:5" ht="12.75">
      <c r="A14" s="50" t="s">
        <v>158</v>
      </c>
      <c r="B14" s="234">
        <v>48</v>
      </c>
      <c r="C14" s="142">
        <f t="shared" si="0"/>
        <v>0.003114052160373686</v>
      </c>
      <c r="D14" s="234">
        <v>60</v>
      </c>
      <c r="E14" s="142">
        <f t="shared" si="1"/>
        <v>0.003997601439136518</v>
      </c>
    </row>
    <row r="15" spans="1:5" ht="12.75">
      <c r="A15" s="153" t="s">
        <v>159</v>
      </c>
      <c r="B15" s="223">
        <v>47</v>
      </c>
      <c r="C15" s="151">
        <f t="shared" si="0"/>
        <v>0.0030491760736992344</v>
      </c>
      <c r="D15" s="223">
        <v>50</v>
      </c>
      <c r="E15" s="151">
        <f t="shared" si="1"/>
        <v>0.003331334532613765</v>
      </c>
    </row>
    <row r="16" spans="1:5" ht="12.75">
      <c r="A16" s="50" t="s">
        <v>160</v>
      </c>
      <c r="B16" s="234">
        <v>76</v>
      </c>
      <c r="C16" s="142">
        <f t="shared" si="0"/>
        <v>0.004930582587258337</v>
      </c>
      <c r="D16" s="234">
        <v>17</v>
      </c>
      <c r="E16" s="142">
        <f t="shared" si="1"/>
        <v>0.0011326537410886802</v>
      </c>
    </row>
    <row r="17" spans="1:5" ht="12.75">
      <c r="A17" s="153" t="s">
        <v>89</v>
      </c>
      <c r="B17" s="225">
        <v>496</v>
      </c>
      <c r="C17" s="151">
        <f t="shared" si="0"/>
        <v>0.03217853899052809</v>
      </c>
      <c r="D17" s="225">
        <v>670</v>
      </c>
      <c r="E17" s="151">
        <f t="shared" si="1"/>
        <v>0.044639882737024454</v>
      </c>
    </row>
    <row r="18" spans="1:5" ht="12.75">
      <c r="A18" s="50"/>
      <c r="B18" s="226"/>
      <c r="C18" s="142"/>
      <c r="D18" s="226"/>
      <c r="E18" s="142"/>
    </row>
    <row r="19" spans="1:5" ht="12.75">
      <c r="A19" s="138" t="s">
        <v>161</v>
      </c>
      <c r="B19" s="227">
        <v>2305</v>
      </c>
      <c r="C19" s="143">
        <f t="shared" si="0"/>
        <v>0.1495393797846114</v>
      </c>
      <c r="D19" s="227">
        <v>2854</v>
      </c>
      <c r="E19" s="143">
        <f t="shared" si="1"/>
        <v>0.1901525751215937</v>
      </c>
    </row>
    <row r="20" spans="1:5" ht="12.75">
      <c r="A20" s="50"/>
      <c r="B20" s="226"/>
      <c r="C20" s="142"/>
      <c r="D20" s="226"/>
      <c r="E20" s="142"/>
    </row>
    <row r="21" spans="1:5" ht="12.75">
      <c r="A21" s="138" t="s">
        <v>162</v>
      </c>
      <c r="B21" s="228">
        <v>15414</v>
      </c>
      <c r="C21" s="144">
        <f t="shared" si="0"/>
        <v>1</v>
      </c>
      <c r="D21" s="228">
        <v>15009</v>
      </c>
      <c r="E21" s="144">
        <f t="shared" si="1"/>
        <v>1</v>
      </c>
    </row>
    <row r="23" spans="1:3" ht="12.75">
      <c r="A23" s="50"/>
      <c r="C23" s="51"/>
    </row>
  </sheetData>
  <sheetProtection/>
  <mergeCells count="2">
    <mergeCell ref="B3:C3"/>
    <mergeCell ref="D3:E3"/>
  </mergeCells>
  <conditionalFormatting sqref="B23:D23 B5:D21">
    <cfRule type="cellIs" priority="1" dxfId="0" operator="lessThan" stopIfTrue="1">
      <formula>0</formula>
    </cfRule>
  </conditionalFormatting>
  <printOptions/>
  <pageMargins left="0.75" right="0.75" top="0.49" bottom="1" header="0.5" footer="0.5"/>
  <pageSetup horizontalDpi="1200" verticalDpi="1200" orientation="landscape" paperSize="9" r:id="rId1"/>
</worksheet>
</file>

<file path=xl/worksheets/sheet14.xml><?xml version="1.0" encoding="utf-8"?>
<worksheet xmlns="http://schemas.openxmlformats.org/spreadsheetml/2006/main" xmlns:r="http://schemas.openxmlformats.org/officeDocument/2006/relationships">
  <sheetPr codeName="Arkusz14"/>
  <dimension ref="A1:F21"/>
  <sheetViews>
    <sheetView view="pageBreakPreview" zoomScaleSheetLayoutView="100" workbookViewId="0" topLeftCell="A1">
      <selection activeCell="A1" sqref="A1"/>
    </sheetView>
  </sheetViews>
  <sheetFormatPr defaultColWidth="9.140625" defaultRowHeight="12.75"/>
  <cols>
    <col min="1" max="1" width="43.00390625" style="1" bestFit="1" customWidth="1"/>
    <col min="2" max="2" width="13.28125" style="34" customWidth="1"/>
    <col min="3" max="3" width="15.421875" style="1" customWidth="1"/>
    <col min="4" max="4" width="12.57421875" style="34" customWidth="1"/>
    <col min="5" max="5" width="15.00390625" style="1" customWidth="1"/>
    <col min="6" max="6" width="9.140625" style="1" customWidth="1"/>
    <col min="7" max="7" width="30.00390625" style="1" customWidth="1"/>
    <col min="8" max="16384" width="9.140625" style="1" customWidth="1"/>
  </cols>
  <sheetData>
    <row r="1" ht="25.5">
      <c r="A1" s="27"/>
    </row>
    <row r="2" ht="12.75">
      <c r="A2" s="98" t="s">
        <v>165</v>
      </c>
    </row>
    <row r="3" spans="1:5" ht="12.75">
      <c r="A3" s="96"/>
      <c r="B3" s="383">
        <v>2001</v>
      </c>
      <c r="C3" s="384"/>
      <c r="D3" s="383">
        <v>2002</v>
      </c>
      <c r="E3" s="384"/>
    </row>
    <row r="4" spans="1:5" ht="12.75">
      <c r="A4" s="96"/>
      <c r="B4" s="157" t="s">
        <v>61</v>
      </c>
      <c r="C4" s="159" t="s">
        <v>163</v>
      </c>
      <c r="D4" s="157" t="s">
        <v>61</v>
      </c>
      <c r="E4" s="159" t="s">
        <v>163</v>
      </c>
    </row>
    <row r="5" spans="1:6" ht="12.75">
      <c r="A5" s="153" t="s">
        <v>149</v>
      </c>
      <c r="B5" s="223">
        <v>120.495</v>
      </c>
      <c r="C5" s="151">
        <v>0.00951435230510738</v>
      </c>
      <c r="D5" s="223">
        <v>204.654</v>
      </c>
      <c r="E5" s="151">
        <v>0.015944247565813238</v>
      </c>
      <c r="F5" s="221"/>
    </row>
    <row r="6" spans="1:6" ht="12.75">
      <c r="A6" s="50" t="s">
        <v>150</v>
      </c>
      <c r="B6" s="224">
        <v>136.951</v>
      </c>
      <c r="C6" s="222">
        <v>0.010813727229650698</v>
      </c>
      <c r="D6" s="224">
        <v>159.372</v>
      </c>
      <c r="E6" s="222">
        <v>0.012416403407990013</v>
      </c>
      <c r="F6" s="221"/>
    </row>
    <row r="7" spans="1:6" ht="12.75">
      <c r="A7" s="153" t="s">
        <v>151</v>
      </c>
      <c r="B7" s="223">
        <v>120.188</v>
      </c>
      <c r="C7" s="151">
        <v>0.009490111414135407</v>
      </c>
      <c r="D7" s="223">
        <v>141.44</v>
      </c>
      <c r="E7" s="151">
        <v>0.011019351567565866</v>
      </c>
      <c r="F7" s="221"/>
    </row>
    <row r="8" spans="1:6" ht="12.75">
      <c r="A8" s="50" t="s">
        <v>152</v>
      </c>
      <c r="B8" s="224">
        <v>327.61</v>
      </c>
      <c r="C8" s="222">
        <v>0.025868268049929286</v>
      </c>
      <c r="D8" s="224">
        <v>389.133</v>
      </c>
      <c r="E8" s="222">
        <v>0.030316694948682183</v>
      </c>
      <c r="F8" s="221"/>
    </row>
    <row r="9" spans="1:6" ht="12.75">
      <c r="A9" s="153" t="s">
        <v>153</v>
      </c>
      <c r="B9" s="223">
        <v>90.452</v>
      </c>
      <c r="C9" s="151">
        <v>0.007142140293801177</v>
      </c>
      <c r="D9" s="223">
        <v>115.296</v>
      </c>
      <c r="E9" s="151">
        <v>0.00898251667374204</v>
      </c>
      <c r="F9" s="221"/>
    </row>
    <row r="10" spans="1:6" ht="12.75">
      <c r="A10" s="50" t="s">
        <v>154</v>
      </c>
      <c r="B10" s="224">
        <v>36.889</v>
      </c>
      <c r="C10" s="222">
        <v>0.0029127759839255255</v>
      </c>
      <c r="D10" s="224">
        <v>47.472</v>
      </c>
      <c r="E10" s="222">
        <v>0.0036984633598380005</v>
      </c>
      <c r="F10" s="221"/>
    </row>
    <row r="11" spans="1:6" ht="12.75">
      <c r="A11" s="153" t="s">
        <v>155</v>
      </c>
      <c r="B11" s="223">
        <v>68.322</v>
      </c>
      <c r="C11" s="151">
        <v>0.005394743169339362</v>
      </c>
      <c r="D11" s="223">
        <v>81.758</v>
      </c>
      <c r="E11" s="151">
        <v>0.006369627725261949</v>
      </c>
      <c r="F11" s="221"/>
    </row>
    <row r="12" spans="1:6" ht="12.75">
      <c r="A12" s="50" t="s">
        <v>156</v>
      </c>
      <c r="B12" s="224">
        <v>228.26</v>
      </c>
      <c r="C12" s="222">
        <v>0.01802353672072543</v>
      </c>
      <c r="D12" s="224">
        <v>282.998</v>
      </c>
      <c r="E12" s="222">
        <v>0.02204789631587956</v>
      </c>
      <c r="F12" s="221"/>
    </row>
    <row r="13" spans="1:6" ht="12.75">
      <c r="A13" s="153" t="s">
        <v>157</v>
      </c>
      <c r="B13" s="223">
        <v>50.673</v>
      </c>
      <c r="C13" s="151">
        <v>0.004001168300400069</v>
      </c>
      <c r="D13" s="223">
        <v>49.514</v>
      </c>
      <c r="E13" s="151">
        <v>0.0038575521317622758</v>
      </c>
      <c r="F13" s="221"/>
    </row>
    <row r="14" spans="1:6" ht="12.75">
      <c r="A14" s="50" t="s">
        <v>158</v>
      </c>
      <c r="B14" s="224">
        <v>36.326</v>
      </c>
      <c r="C14" s="222">
        <v>0.0028683211903840883</v>
      </c>
      <c r="D14" s="224">
        <v>51.065</v>
      </c>
      <c r="E14" s="222">
        <v>0.003978387922778217</v>
      </c>
      <c r="F14" s="221"/>
    </row>
    <row r="15" spans="1:6" ht="12.75">
      <c r="A15" s="153" t="s">
        <v>159</v>
      </c>
      <c r="B15" s="223">
        <v>30.981</v>
      </c>
      <c r="C15" s="151">
        <v>0.0024462770136896286</v>
      </c>
      <c r="D15" s="223">
        <v>31.028</v>
      </c>
      <c r="E15" s="151">
        <v>0.002417339086810193</v>
      </c>
      <c r="F15" s="221"/>
    </row>
    <row r="16" spans="1:6" ht="12.75">
      <c r="A16" s="50" t="s">
        <v>160</v>
      </c>
      <c r="B16" s="229">
        <v>32.482</v>
      </c>
      <c r="C16" s="222">
        <v>0.00256479680961449</v>
      </c>
      <c r="D16" s="224">
        <v>9.56</v>
      </c>
      <c r="E16" s="222">
        <v>0.000744803457196901</v>
      </c>
      <c r="F16" s="221"/>
    </row>
    <row r="17" spans="1:6" ht="15" customHeight="1">
      <c r="A17" s="153" t="s">
        <v>89</v>
      </c>
      <c r="B17" s="225">
        <v>286.311</v>
      </c>
      <c r="C17" s="151">
        <v>0.022607276010021986</v>
      </c>
      <c r="D17" s="225">
        <v>464.642</v>
      </c>
      <c r="E17" s="151">
        <v>0.03619947363586637</v>
      </c>
      <c r="F17" s="221"/>
    </row>
    <row r="18" spans="1:6" ht="15" customHeight="1">
      <c r="A18" s="50"/>
      <c r="B18" s="226"/>
      <c r="C18" s="142"/>
      <c r="D18" s="226"/>
      <c r="E18" s="142"/>
      <c r="F18" s="66"/>
    </row>
    <row r="19" spans="1:6" ht="12.75">
      <c r="A19" s="138" t="s">
        <v>161</v>
      </c>
      <c r="B19" s="227">
        <v>1565.94</v>
      </c>
      <c r="C19" s="143">
        <v>0.12364749449072451</v>
      </c>
      <c r="D19" s="227">
        <v>2027.932</v>
      </c>
      <c r="E19" s="143">
        <v>0.1579927577991868</v>
      </c>
      <c r="F19" s="42"/>
    </row>
    <row r="20" spans="1:5" ht="12.75">
      <c r="A20" s="50"/>
      <c r="B20" s="226"/>
      <c r="C20" s="142"/>
      <c r="D20" s="226"/>
      <c r="E20" s="142"/>
    </row>
    <row r="21" spans="1:5" ht="12.75">
      <c r="A21" s="138" t="s">
        <v>164</v>
      </c>
      <c r="B21" s="228">
        <v>12665</v>
      </c>
      <c r="C21" s="144">
        <v>1</v>
      </c>
      <c r="D21" s="228">
        <v>12836</v>
      </c>
      <c r="E21" s="144">
        <v>1</v>
      </c>
    </row>
  </sheetData>
  <sheetProtection/>
  <mergeCells count="2">
    <mergeCell ref="B3:C3"/>
    <mergeCell ref="D3:E3"/>
  </mergeCells>
  <conditionalFormatting sqref="D5:D19 B5:B19">
    <cfRule type="cellIs" priority="1" dxfId="0" operator="lessThan" stopIfTrue="1">
      <formula>0</formula>
    </cfRule>
  </conditionalFormatting>
  <printOptions/>
  <pageMargins left="0.75" right="0.75" top="0.49" bottom="1" header="0.5" footer="0.5"/>
  <pageSetup horizontalDpi="1200" verticalDpi="1200" orientation="landscape" paperSize="9" r:id="rId1"/>
</worksheet>
</file>

<file path=xl/worksheets/sheet15.xml><?xml version="1.0" encoding="utf-8"?>
<worksheet xmlns="http://schemas.openxmlformats.org/spreadsheetml/2006/main" xmlns:r="http://schemas.openxmlformats.org/officeDocument/2006/relationships">
  <sheetPr codeName="Arkusz15"/>
  <dimension ref="A1:D20"/>
  <sheetViews>
    <sheetView view="pageBreakPreview" zoomScaleSheetLayoutView="100" workbookViewId="0" topLeftCell="A1">
      <selection activeCell="A1" sqref="A1"/>
    </sheetView>
  </sheetViews>
  <sheetFormatPr defaultColWidth="9.140625" defaultRowHeight="12.75"/>
  <cols>
    <col min="1" max="1" width="42.421875" style="1" bestFit="1" customWidth="1"/>
    <col min="2" max="2" width="12.421875" style="1" customWidth="1"/>
    <col min="3" max="3" width="12.57421875" style="1" customWidth="1"/>
    <col min="4" max="4" width="12.140625" style="1" customWidth="1"/>
    <col min="5" max="16384" width="9.140625" style="1" customWidth="1"/>
  </cols>
  <sheetData>
    <row r="1" ht="25.5">
      <c r="A1" s="47"/>
    </row>
    <row r="2" spans="1:4" ht="12.75">
      <c r="A2" s="100" t="s">
        <v>166</v>
      </c>
      <c r="B2" s="33"/>
      <c r="C2" s="33"/>
      <c r="D2" s="33"/>
    </row>
    <row r="3" spans="1:4" ht="25.5">
      <c r="A3" s="47"/>
      <c r="B3" s="79">
        <v>2000</v>
      </c>
      <c r="C3" s="79">
        <v>2001</v>
      </c>
      <c r="D3" s="79">
        <v>2002</v>
      </c>
    </row>
    <row r="4" spans="1:4" ht="12.75">
      <c r="A4" s="77"/>
      <c r="B4" s="80" t="s">
        <v>61</v>
      </c>
      <c r="C4" s="80" t="s">
        <v>61</v>
      </c>
      <c r="D4" s="80" t="s">
        <v>61</v>
      </c>
    </row>
    <row r="5" spans="1:4" ht="12.75">
      <c r="A5" s="77"/>
      <c r="B5" s="80"/>
      <c r="C5" s="80"/>
      <c r="D5" s="80"/>
    </row>
    <row r="6" spans="1:4" ht="12.75">
      <c r="A6" s="67" t="s">
        <v>167</v>
      </c>
      <c r="B6" s="225">
        <v>13500</v>
      </c>
      <c r="C6" s="225">
        <v>13500</v>
      </c>
      <c r="D6" s="225">
        <v>13500</v>
      </c>
    </row>
    <row r="7" spans="1:4" ht="12.75">
      <c r="A7" s="1" t="s">
        <v>168</v>
      </c>
      <c r="B7" s="226">
        <v>1230</v>
      </c>
      <c r="C7" s="226">
        <v>1260</v>
      </c>
      <c r="D7" s="226">
        <v>1260</v>
      </c>
    </row>
    <row r="8" spans="1:4" ht="12.75">
      <c r="A8" s="67" t="s">
        <v>169</v>
      </c>
      <c r="B8" s="225">
        <v>1600</v>
      </c>
      <c r="C8" s="225">
        <v>1606</v>
      </c>
      <c r="D8" s="225">
        <v>1606</v>
      </c>
    </row>
    <row r="9" spans="1:4" ht="12.75">
      <c r="A9" s="1" t="s">
        <v>170</v>
      </c>
      <c r="B9" s="226">
        <v>160</v>
      </c>
      <c r="C9" s="226">
        <v>160</v>
      </c>
      <c r="D9" s="226">
        <v>160</v>
      </c>
    </row>
    <row r="10" spans="1:4" ht="12.75">
      <c r="A10" s="67" t="s">
        <v>171</v>
      </c>
      <c r="B10" s="225">
        <v>4260</v>
      </c>
      <c r="C10" s="225">
        <v>4260</v>
      </c>
      <c r="D10" s="225">
        <v>4260</v>
      </c>
    </row>
    <row r="11" spans="1:4" ht="12.75">
      <c r="A11" s="1" t="s">
        <v>172</v>
      </c>
      <c r="B11" s="226">
        <v>2300</v>
      </c>
      <c r="C11" s="226">
        <v>2300</v>
      </c>
      <c r="D11" s="226">
        <v>2300</v>
      </c>
    </row>
    <row r="12" spans="1:4" ht="12.75">
      <c r="A12" s="67" t="s">
        <v>173</v>
      </c>
      <c r="B12" s="225">
        <v>150</v>
      </c>
      <c r="C12" s="225">
        <v>150</v>
      </c>
      <c r="D12" s="225">
        <v>150</v>
      </c>
    </row>
    <row r="13" spans="1:4" ht="12.75">
      <c r="A13" s="1" t="s">
        <v>174</v>
      </c>
      <c r="B13" s="226">
        <v>400</v>
      </c>
      <c r="C13" s="226">
        <v>400</v>
      </c>
      <c r="D13" s="226">
        <v>400</v>
      </c>
    </row>
    <row r="14" spans="1:4" ht="12.75">
      <c r="A14" s="67" t="s">
        <v>175</v>
      </c>
      <c r="B14" s="225">
        <v>266</v>
      </c>
      <c r="C14" s="225">
        <v>215</v>
      </c>
      <c r="D14" s="225">
        <v>215</v>
      </c>
    </row>
    <row r="15" spans="1:4" ht="12.75">
      <c r="A15" s="1" t="s">
        <v>176</v>
      </c>
      <c r="B15" s="226">
        <v>130</v>
      </c>
      <c r="C15" s="226">
        <v>130</v>
      </c>
      <c r="D15" s="226">
        <v>130</v>
      </c>
    </row>
    <row r="16" spans="1:4" ht="12.75">
      <c r="A16" s="67" t="s">
        <v>140</v>
      </c>
      <c r="B16" s="225">
        <v>600</v>
      </c>
      <c r="C16" s="225">
        <v>740</v>
      </c>
      <c r="D16" s="225">
        <v>740</v>
      </c>
    </row>
    <row r="17" spans="1:4" ht="12.75">
      <c r="A17" s="1" t="s">
        <v>177</v>
      </c>
      <c r="B17" s="226">
        <v>2600</v>
      </c>
      <c r="C17" s="226">
        <v>2600</v>
      </c>
      <c r="D17" s="226">
        <v>2600</v>
      </c>
    </row>
    <row r="18" spans="1:4" ht="12.75">
      <c r="A18" s="67" t="s">
        <v>178</v>
      </c>
      <c r="B18" s="225">
        <v>600</v>
      </c>
      <c r="C18" s="225">
        <v>600</v>
      </c>
      <c r="D18" s="225">
        <v>600</v>
      </c>
    </row>
    <row r="19" spans="1:4" ht="12.75">
      <c r="A19" s="1" t="s">
        <v>179</v>
      </c>
      <c r="B19" s="226">
        <v>1800</v>
      </c>
      <c r="C19" s="226">
        <v>1800</v>
      </c>
      <c r="D19" s="226">
        <v>1800</v>
      </c>
    </row>
    <row r="20" spans="1:4" ht="12.75">
      <c r="A20" s="67" t="s">
        <v>180</v>
      </c>
      <c r="B20" s="230">
        <v>260</v>
      </c>
      <c r="C20" s="230">
        <v>508</v>
      </c>
      <c r="D20" s="230">
        <v>508</v>
      </c>
    </row>
  </sheetData>
  <sheetProtection/>
  <printOptions/>
  <pageMargins left="0.75" right="0.75" top="0.49" bottom="1" header="0.5" footer="0.5"/>
  <pageSetup horizontalDpi="1200" verticalDpi="1200" orientation="landscape" paperSize="9" r:id="rId1"/>
</worksheet>
</file>

<file path=xl/worksheets/sheet16.xml><?xml version="1.0" encoding="utf-8"?>
<worksheet xmlns="http://schemas.openxmlformats.org/spreadsheetml/2006/main" xmlns:r="http://schemas.openxmlformats.org/officeDocument/2006/relationships">
  <sheetPr codeName="Arkusz16"/>
  <dimension ref="A1:D18"/>
  <sheetViews>
    <sheetView view="pageBreakPreview" zoomScaleSheetLayoutView="100" workbookViewId="0" topLeftCell="A1">
      <selection activeCell="A1" sqref="A1"/>
    </sheetView>
  </sheetViews>
  <sheetFormatPr defaultColWidth="9.140625" defaultRowHeight="12.75"/>
  <cols>
    <col min="1" max="1" width="41.140625" style="1" bestFit="1" customWidth="1"/>
    <col min="2" max="2" width="11.00390625" style="1" customWidth="1"/>
    <col min="3" max="3" width="10.421875" style="1" customWidth="1"/>
    <col min="4" max="4" width="11.57421875" style="1" customWidth="1"/>
    <col min="5" max="16384" width="9.140625" style="1" customWidth="1"/>
  </cols>
  <sheetData>
    <row r="1" ht="25.5">
      <c r="A1" s="27"/>
    </row>
    <row r="2" spans="1:4" ht="12.75">
      <c r="A2" s="100" t="s">
        <v>166</v>
      </c>
      <c r="B2" s="33"/>
      <c r="C2" s="33"/>
      <c r="D2" s="33"/>
    </row>
    <row r="3" spans="1:4" ht="25.5">
      <c r="A3" s="27"/>
      <c r="B3" s="79">
        <v>2000</v>
      </c>
      <c r="C3" s="79">
        <v>2001</v>
      </c>
      <c r="D3" s="79">
        <v>2002</v>
      </c>
    </row>
    <row r="4" spans="1:4" ht="12.75">
      <c r="A4" s="77"/>
      <c r="B4" s="80" t="s">
        <v>61</v>
      </c>
      <c r="C4" s="80" t="s">
        <v>61</v>
      </c>
      <c r="D4" s="80" t="s">
        <v>61</v>
      </c>
    </row>
    <row r="5" spans="1:4" ht="15.75">
      <c r="A5" s="67" t="s">
        <v>369</v>
      </c>
      <c r="B5" s="231">
        <v>35</v>
      </c>
      <c r="C5" s="231">
        <v>39</v>
      </c>
      <c r="D5" s="231">
        <v>39</v>
      </c>
    </row>
    <row r="6" spans="1:4" ht="12.75">
      <c r="A6" s="1" t="s">
        <v>181</v>
      </c>
      <c r="B6" s="232">
        <v>100</v>
      </c>
      <c r="C6" s="232">
        <v>120</v>
      </c>
      <c r="D6" s="232">
        <v>120</v>
      </c>
    </row>
    <row r="7" spans="1:4" ht="12.75">
      <c r="A7" s="67" t="s">
        <v>182</v>
      </c>
      <c r="B7" s="231">
        <v>480</v>
      </c>
      <c r="C7" s="231">
        <v>480</v>
      </c>
      <c r="D7" s="231">
        <v>480</v>
      </c>
    </row>
    <row r="8" spans="1:4" ht="12.75">
      <c r="A8" s="1" t="s">
        <v>183</v>
      </c>
      <c r="B8" s="232">
        <v>32</v>
      </c>
      <c r="C8" s="232">
        <v>32</v>
      </c>
      <c r="D8" s="232">
        <v>32</v>
      </c>
    </row>
    <row r="9" spans="1:4" ht="12.75">
      <c r="A9" s="67" t="s">
        <v>184</v>
      </c>
      <c r="B9" s="231">
        <v>360</v>
      </c>
      <c r="C9" s="231">
        <v>360</v>
      </c>
      <c r="D9" s="231">
        <v>360</v>
      </c>
    </row>
    <row r="10" spans="1:4" ht="12.75">
      <c r="A10" s="1" t="s">
        <v>150</v>
      </c>
      <c r="B10" s="232">
        <v>155</v>
      </c>
      <c r="C10" s="232">
        <v>150</v>
      </c>
      <c r="D10" s="232">
        <v>150</v>
      </c>
    </row>
    <row r="11" spans="1:4" ht="12.75">
      <c r="A11" s="67" t="s">
        <v>151</v>
      </c>
      <c r="B11" s="231">
        <v>110</v>
      </c>
      <c r="C11" s="231">
        <v>116</v>
      </c>
      <c r="D11" s="231">
        <v>116</v>
      </c>
    </row>
    <row r="12" spans="1:4" ht="12.75">
      <c r="A12" s="1" t="s">
        <v>185</v>
      </c>
      <c r="B12" s="232">
        <v>100</v>
      </c>
      <c r="C12" s="232">
        <v>105</v>
      </c>
      <c r="D12" s="232">
        <v>105</v>
      </c>
    </row>
    <row r="13" spans="1:4" ht="12.75">
      <c r="A13" s="67" t="s">
        <v>186</v>
      </c>
      <c r="B13" s="231">
        <v>105</v>
      </c>
      <c r="C13" s="231">
        <v>106</v>
      </c>
      <c r="D13" s="231">
        <v>106</v>
      </c>
    </row>
    <row r="14" spans="1:4" ht="12.75">
      <c r="A14" s="1" t="s">
        <v>157</v>
      </c>
      <c r="B14" s="232">
        <v>45</v>
      </c>
      <c r="C14" s="232">
        <v>45</v>
      </c>
      <c r="D14" s="232">
        <v>45</v>
      </c>
    </row>
    <row r="15" spans="1:4" ht="12.75">
      <c r="A15" s="67" t="s">
        <v>159</v>
      </c>
      <c r="B15" s="231">
        <v>29</v>
      </c>
      <c r="C15" s="231">
        <v>29</v>
      </c>
      <c r="D15" s="231">
        <v>29</v>
      </c>
    </row>
    <row r="16" spans="1:4" ht="12.75">
      <c r="A16" s="1" t="s">
        <v>158</v>
      </c>
      <c r="B16" s="232">
        <v>55</v>
      </c>
      <c r="C16" s="232">
        <v>55</v>
      </c>
      <c r="D16" s="232">
        <v>55</v>
      </c>
    </row>
    <row r="17" spans="1:4" ht="12.75">
      <c r="A17" s="67" t="s">
        <v>187</v>
      </c>
      <c r="B17" s="231">
        <v>115</v>
      </c>
      <c r="C17" s="231">
        <v>115</v>
      </c>
      <c r="D17" s="231">
        <v>115</v>
      </c>
    </row>
    <row r="18" spans="1:4" ht="12.75">
      <c r="A18" s="1" t="s">
        <v>188</v>
      </c>
      <c r="B18" s="233">
        <v>288</v>
      </c>
      <c r="C18" s="233">
        <v>270</v>
      </c>
      <c r="D18" s="233">
        <v>270</v>
      </c>
    </row>
  </sheetData>
  <sheetProtection/>
  <printOptions/>
  <pageMargins left="0.75" right="0.75" top="0.49" bottom="1" header="0.5" footer="0.5"/>
  <pageSetup horizontalDpi="1200" verticalDpi="1200" orientation="landscape" paperSize="9" r:id="rId1"/>
</worksheet>
</file>

<file path=xl/worksheets/sheet17.xml><?xml version="1.0" encoding="utf-8"?>
<worksheet xmlns="http://schemas.openxmlformats.org/spreadsheetml/2006/main" xmlns:r="http://schemas.openxmlformats.org/officeDocument/2006/relationships">
  <sheetPr codeName="Arkusz17"/>
  <dimension ref="A1:G24"/>
  <sheetViews>
    <sheetView view="pageBreakPreview" zoomScaleSheetLayoutView="100" workbookViewId="0" topLeftCell="A1">
      <selection activeCell="A1" sqref="A1"/>
    </sheetView>
  </sheetViews>
  <sheetFormatPr defaultColWidth="9.140625" defaultRowHeight="12.75"/>
  <cols>
    <col min="1" max="1" width="28.00390625" style="1" bestFit="1" customWidth="1"/>
    <col min="2" max="2" width="12.28125" style="1" customWidth="1"/>
    <col min="3" max="3" width="11.00390625" style="1" customWidth="1"/>
    <col min="4" max="4" width="12.00390625" style="1" customWidth="1"/>
    <col min="5" max="5" width="11.00390625" style="1" customWidth="1"/>
    <col min="6" max="6" width="11.421875" style="1" customWidth="1"/>
    <col min="7" max="7" width="11.57421875" style="1" customWidth="1"/>
    <col min="8" max="16384" width="9.140625" style="1" customWidth="1"/>
  </cols>
  <sheetData>
    <row r="1" ht="25.5">
      <c r="A1" s="27"/>
    </row>
    <row r="2" ht="12.75">
      <c r="A2" s="101" t="s">
        <v>189</v>
      </c>
    </row>
    <row r="3" ht="8.25" customHeight="1">
      <c r="A3" s="27"/>
    </row>
    <row r="4" spans="1:7" ht="12.75">
      <c r="A4" s="77" t="s">
        <v>190</v>
      </c>
      <c r="B4" s="373">
        <v>2000</v>
      </c>
      <c r="C4" s="375"/>
      <c r="D4" s="373">
        <v>2001</v>
      </c>
      <c r="E4" s="375"/>
      <c r="F4" s="373">
        <v>2002</v>
      </c>
      <c r="G4" s="375"/>
    </row>
    <row r="5" spans="2:7" ht="12.75">
      <c r="B5" s="159" t="s">
        <v>61</v>
      </c>
      <c r="C5" s="159" t="s">
        <v>1</v>
      </c>
      <c r="D5" s="159" t="s">
        <v>61</v>
      </c>
      <c r="E5" s="159" t="s">
        <v>1</v>
      </c>
      <c r="F5" s="159" t="s">
        <v>61</v>
      </c>
      <c r="G5" s="159" t="s">
        <v>1</v>
      </c>
    </row>
    <row r="6" spans="1:7" ht="12.75">
      <c r="A6" s="67" t="s">
        <v>191</v>
      </c>
      <c r="B6" s="225">
        <v>12537</v>
      </c>
      <c r="C6" s="164">
        <v>0.9283915876777251</v>
      </c>
      <c r="D6" s="225">
        <v>12319</v>
      </c>
      <c r="E6" s="164">
        <v>0.9348156017605099</v>
      </c>
      <c r="F6" s="225">
        <v>12473.86593</v>
      </c>
      <c r="G6" s="164">
        <v>0.9296562251062149</v>
      </c>
    </row>
    <row r="7" spans="1:7" ht="12.75">
      <c r="A7" s="1" t="s">
        <v>192</v>
      </c>
      <c r="B7" s="226">
        <v>967</v>
      </c>
      <c r="C7" s="163">
        <v>0.07160841232227488</v>
      </c>
      <c r="D7" s="226">
        <v>859</v>
      </c>
      <c r="E7" s="163">
        <v>0.06518439823949006</v>
      </c>
      <c r="F7" s="226">
        <v>943.853</v>
      </c>
      <c r="G7" s="163">
        <v>0.07034377489378517</v>
      </c>
    </row>
    <row r="8" spans="1:7" ht="12.75">
      <c r="A8" s="161" t="s">
        <v>193</v>
      </c>
      <c r="B8" s="225">
        <v>384</v>
      </c>
      <c r="C8" s="164">
        <v>0.02843601895734597</v>
      </c>
      <c r="D8" s="225">
        <v>368</v>
      </c>
      <c r="E8" s="164">
        <v>0.0279253300956139</v>
      </c>
      <c r="F8" s="225">
        <v>363.291</v>
      </c>
      <c r="G8" s="164">
        <v>0.027075466545042618</v>
      </c>
    </row>
    <row r="9" spans="1:7" ht="12.75">
      <c r="A9" s="76" t="s">
        <v>374</v>
      </c>
      <c r="B9" s="228">
        <v>13504</v>
      </c>
      <c r="C9" s="211">
        <v>1</v>
      </c>
      <c r="D9" s="228">
        <v>13178</v>
      </c>
      <c r="E9" s="211">
        <v>1</v>
      </c>
      <c r="F9" s="228">
        <v>13417.71893</v>
      </c>
      <c r="G9" s="211">
        <v>1</v>
      </c>
    </row>
    <row r="10" ht="12.75">
      <c r="F10" s="34"/>
    </row>
    <row r="11" ht="12.75">
      <c r="F11" s="34"/>
    </row>
    <row r="12" spans="1:7" ht="12.75">
      <c r="A12" s="77" t="s">
        <v>195</v>
      </c>
      <c r="B12" s="373">
        <v>2000</v>
      </c>
      <c r="C12" s="375"/>
      <c r="D12" s="373">
        <v>2001</v>
      </c>
      <c r="E12" s="375"/>
      <c r="F12" s="373">
        <v>2002</v>
      </c>
      <c r="G12" s="375"/>
    </row>
    <row r="13" spans="2:7" ht="12.75">
      <c r="B13" s="159" t="s">
        <v>61</v>
      </c>
      <c r="C13" s="159" t="s">
        <v>1</v>
      </c>
      <c r="D13" s="159" t="s">
        <v>61</v>
      </c>
      <c r="E13" s="159" t="s">
        <v>1</v>
      </c>
      <c r="F13" s="159" t="s">
        <v>61</v>
      </c>
      <c r="G13" s="159" t="s">
        <v>1</v>
      </c>
    </row>
    <row r="14" spans="1:7" ht="12.75">
      <c r="A14" s="67" t="s">
        <v>134</v>
      </c>
      <c r="B14" s="225">
        <v>3206</v>
      </c>
      <c r="C14" s="164">
        <f>B14/'28'!$B$15</f>
        <v>0.28348566045350276</v>
      </c>
      <c r="D14" s="225">
        <v>3176</v>
      </c>
      <c r="E14" s="164">
        <v>0.32609791603307225</v>
      </c>
      <c r="F14" s="225">
        <v>2978.912</v>
      </c>
      <c r="G14" s="164">
        <v>0.3049740390730481</v>
      </c>
    </row>
    <row r="15" spans="1:7" ht="12.75">
      <c r="A15" s="1" t="s">
        <v>135</v>
      </c>
      <c r="B15" s="226">
        <v>3147</v>
      </c>
      <c r="C15" s="163">
        <f>B15/'28'!$B$15</f>
        <v>0.27826867543579953</v>
      </c>
      <c r="D15" s="226">
        <v>2759</v>
      </c>
      <c r="E15" s="163">
        <v>0.28328216320379296</v>
      </c>
      <c r="F15" s="226">
        <v>3019.892</v>
      </c>
      <c r="G15" s="163">
        <v>0.30916947556839053</v>
      </c>
    </row>
    <row r="16" spans="1:7" ht="12.75">
      <c r="A16" s="67" t="s">
        <v>136</v>
      </c>
      <c r="B16" s="225">
        <v>1526</v>
      </c>
      <c r="C16" s="164">
        <f>B16/'28'!$B$15</f>
        <v>0.13493422266127425</v>
      </c>
      <c r="D16" s="225">
        <v>1974</v>
      </c>
      <c r="E16" s="164">
        <v>0.20268176519184025</v>
      </c>
      <c r="F16" s="225">
        <v>1704.637</v>
      </c>
      <c r="G16" s="164">
        <v>0.17451674673282175</v>
      </c>
    </row>
    <row r="17" spans="1:7" ht="12.75">
      <c r="A17" s="1" t="s">
        <v>196</v>
      </c>
      <c r="B17" s="232">
        <v>263</v>
      </c>
      <c r="C17" s="163">
        <f>B17/'28'!$B$15</f>
        <v>0.023255373892473872</v>
      </c>
      <c r="D17" s="232">
        <v>283</v>
      </c>
      <c r="E17" s="163">
        <v>0.029057213550805875</v>
      </c>
      <c r="F17" s="234">
        <v>262.938</v>
      </c>
      <c r="G17" s="163">
        <v>0.02691897709156535</v>
      </c>
    </row>
    <row r="18" spans="1:7" ht="12.75">
      <c r="A18" s="67" t="s">
        <v>2</v>
      </c>
      <c r="B18" s="231">
        <v>253</v>
      </c>
      <c r="C18" s="164">
        <f>B18/'28'!$B$15</f>
        <v>0.022371139143710608</v>
      </c>
      <c r="D18" s="231">
        <v>217</v>
      </c>
      <c r="E18" s="164">
        <v>0.022280619577826413</v>
      </c>
      <c r="F18" s="223">
        <v>208.496</v>
      </c>
      <c r="G18" s="164">
        <v>0.021345332541066752</v>
      </c>
    </row>
    <row r="19" spans="1:7" ht="12.75">
      <c r="A19" s="76" t="s">
        <v>197</v>
      </c>
      <c r="B19" s="228">
        <f>SUM(B14:B18)</f>
        <v>8395</v>
      </c>
      <c r="C19" s="211">
        <f>B19/'28'!$B$15</f>
        <v>0.742315071586761</v>
      </c>
      <c r="D19" s="228">
        <f>SUM(D14:D18)</f>
        <v>8409</v>
      </c>
      <c r="E19" s="211">
        <v>0.772</v>
      </c>
      <c r="F19" s="228">
        <f>SUM(F14:F18)</f>
        <v>8174.875</v>
      </c>
      <c r="G19" s="211">
        <v>0.748</v>
      </c>
    </row>
    <row r="20" spans="1:2" ht="12.75">
      <c r="A20" s="46"/>
      <c r="B20" s="45"/>
    </row>
    <row r="21" spans="1:6" ht="12.75">
      <c r="A21" s="46"/>
      <c r="F21" s="45"/>
    </row>
    <row r="22" ht="12.75">
      <c r="A22" s="46"/>
    </row>
    <row r="23" ht="12.75">
      <c r="A23" s="46"/>
    </row>
    <row r="24" ht="12.75">
      <c r="A24" s="46"/>
    </row>
  </sheetData>
  <sheetProtection/>
  <mergeCells count="6">
    <mergeCell ref="B4:C4"/>
    <mergeCell ref="D4:E4"/>
    <mergeCell ref="F4:G4"/>
    <mergeCell ref="B12:C12"/>
    <mergeCell ref="D12:E12"/>
    <mergeCell ref="F12:G12"/>
  </mergeCells>
  <printOptions/>
  <pageMargins left="0.75" right="0.75" top="0.49" bottom="1" header="0.5" footer="0.5"/>
  <pageSetup horizontalDpi="1200" verticalDpi="1200" orientation="landscape" paperSize="9" r:id="rId1"/>
</worksheet>
</file>

<file path=xl/worksheets/sheet18.xml><?xml version="1.0" encoding="utf-8"?>
<worksheet xmlns="http://schemas.openxmlformats.org/spreadsheetml/2006/main" xmlns:r="http://schemas.openxmlformats.org/officeDocument/2006/relationships">
  <sheetPr codeName="Arkusz18"/>
  <dimension ref="A1:G12"/>
  <sheetViews>
    <sheetView view="pageBreakPreview" zoomScaleSheetLayoutView="100" workbookViewId="0" topLeftCell="A1">
      <selection activeCell="A1" sqref="A1"/>
    </sheetView>
  </sheetViews>
  <sheetFormatPr defaultColWidth="9.140625" defaultRowHeight="12.75"/>
  <cols>
    <col min="1" max="1" width="36.7109375" style="1" bestFit="1" customWidth="1"/>
    <col min="2" max="2" width="10.421875" style="1" customWidth="1"/>
    <col min="3" max="4" width="10.28125" style="1" customWidth="1"/>
    <col min="5" max="5" width="9.28125" style="1" customWidth="1"/>
    <col min="6" max="6" width="9.8515625" style="1" customWidth="1"/>
    <col min="7" max="7" width="10.421875" style="1" customWidth="1"/>
    <col min="8" max="16384" width="9.140625" style="1" customWidth="1"/>
  </cols>
  <sheetData>
    <row r="1" ht="25.5">
      <c r="A1" s="27"/>
    </row>
    <row r="2" ht="12.75">
      <c r="A2" s="101" t="s">
        <v>189</v>
      </c>
    </row>
    <row r="4" spans="2:7" ht="12.75">
      <c r="B4" s="373">
        <v>2000</v>
      </c>
      <c r="C4" s="375"/>
      <c r="D4" s="373">
        <v>2001</v>
      </c>
      <c r="E4" s="375"/>
      <c r="F4" s="373">
        <v>2002</v>
      </c>
      <c r="G4" s="375"/>
    </row>
    <row r="5" spans="1:7" ht="12.75">
      <c r="A5" s="77" t="s">
        <v>342</v>
      </c>
      <c r="B5" s="159" t="s">
        <v>61</v>
      </c>
      <c r="C5" s="159" t="s">
        <v>1</v>
      </c>
      <c r="D5" s="159" t="s">
        <v>61</v>
      </c>
      <c r="E5" s="159" t="s">
        <v>1</v>
      </c>
      <c r="F5" s="159" t="s">
        <v>61</v>
      </c>
      <c r="G5" s="159" t="s">
        <v>1</v>
      </c>
    </row>
    <row r="6" spans="2:7" ht="12.75">
      <c r="B6" s="160"/>
      <c r="C6" s="160"/>
      <c r="D6" s="160"/>
      <c r="E6" s="160"/>
      <c r="F6" s="160"/>
      <c r="G6" s="160"/>
    </row>
    <row r="7" spans="1:7" ht="12.75">
      <c r="A7" s="67" t="s">
        <v>139</v>
      </c>
      <c r="B7" s="225">
        <v>1180</v>
      </c>
      <c r="C7" s="151">
        <f>B7/'28'!$B$15</f>
        <v>0.10433970035406528</v>
      </c>
      <c r="D7" s="225">
        <v>939</v>
      </c>
      <c r="E7" s="151">
        <f>D7/'28'!$D$15</f>
        <v>0.08618311240535691</v>
      </c>
      <c r="F7" s="225">
        <v>949.516</v>
      </c>
      <c r="G7" s="151">
        <f>F7/'28'!$F$15</f>
        <v>0.08690611039882963</v>
      </c>
    </row>
    <row r="8" spans="1:7" ht="12.75">
      <c r="A8" s="1" t="s">
        <v>140</v>
      </c>
      <c r="B8" s="226">
        <v>507.54</v>
      </c>
      <c r="C8" s="142">
        <f>B8/'28'!$B$15</f>
        <v>0.04487845043873076</v>
      </c>
      <c r="D8" s="226">
        <v>424.919</v>
      </c>
      <c r="E8" s="142">
        <f>D8/'28'!$D$15</f>
        <v>0.038999831672174495</v>
      </c>
      <c r="F8" s="226">
        <v>487.002</v>
      </c>
      <c r="G8" s="142">
        <f>F8/'28'!$F$15</f>
        <v>0.04457370868574182</v>
      </c>
    </row>
    <row r="9" spans="1:7" ht="12.75">
      <c r="A9" s="67" t="s">
        <v>141</v>
      </c>
      <c r="B9" s="225">
        <v>158.674</v>
      </c>
      <c r="C9" s="151">
        <f>B9/'28'!$B$15</f>
        <v>0.014030506452526233</v>
      </c>
      <c r="D9" s="225">
        <v>126.487</v>
      </c>
      <c r="E9" s="151">
        <f>D9/'28'!$D$15</f>
        <v>0.011609204833670264</v>
      </c>
      <c r="F9" s="225">
        <v>122.375</v>
      </c>
      <c r="G9" s="151">
        <f>F9/'28'!$F$15</f>
        <v>0.011200585624735946</v>
      </c>
    </row>
    <row r="10" spans="1:7" ht="12.75">
      <c r="A10" s="1" t="s">
        <v>89</v>
      </c>
      <c r="B10" s="226">
        <v>85</v>
      </c>
      <c r="C10" s="142">
        <f>B10/'28'!$B$15</f>
        <v>0.0075159953644877535</v>
      </c>
      <c r="D10" s="226">
        <v>97</v>
      </c>
      <c r="E10" s="142">
        <f>D10/'28'!$D$15</f>
        <v>0.008902834827816421</v>
      </c>
      <c r="F10" s="226">
        <v>27</v>
      </c>
      <c r="G10" s="142">
        <f>F10/'28'!$F$15</f>
        <v>0.002471222160309463</v>
      </c>
    </row>
    <row r="11" spans="1:7" ht="12.75">
      <c r="A11" s="76" t="s">
        <v>198</v>
      </c>
      <c r="B11" s="228">
        <f>SUM(B7:B10)</f>
        <v>1931.214</v>
      </c>
      <c r="C11" s="144">
        <f>B11/'28'!$B$15</f>
        <v>0.17076465260981002</v>
      </c>
      <c r="D11" s="228">
        <f>SUM(D7:D10)</f>
        <v>1587.406</v>
      </c>
      <c r="E11" s="144">
        <f>D11/'28'!$D$15</f>
        <v>0.1456949837390181</v>
      </c>
      <c r="F11" s="228">
        <f>SUM(F7:F10)</f>
        <v>1585.893</v>
      </c>
      <c r="G11" s="144">
        <f>F11/'28'!$F$15</f>
        <v>0.14515162686961686</v>
      </c>
    </row>
    <row r="12" spans="3:6" ht="12.75">
      <c r="C12" s="42"/>
      <c r="F12" s="45"/>
    </row>
  </sheetData>
  <sheetProtection/>
  <mergeCells count="3">
    <mergeCell ref="B4:C4"/>
    <mergeCell ref="D4:E4"/>
    <mergeCell ref="F4:G4"/>
  </mergeCells>
  <printOptions/>
  <pageMargins left="0.75" right="0.75" top="0.49" bottom="1" header="0.5" footer="0.5"/>
  <pageSetup horizontalDpi="1200" verticalDpi="1200" orientation="landscape" paperSize="9" r:id="rId1"/>
</worksheet>
</file>

<file path=xl/worksheets/sheet19.xml><?xml version="1.0" encoding="utf-8"?>
<worksheet xmlns="http://schemas.openxmlformats.org/spreadsheetml/2006/main" xmlns:r="http://schemas.openxmlformats.org/officeDocument/2006/relationships">
  <sheetPr codeName="Arkusz19"/>
  <dimension ref="A1:G18"/>
  <sheetViews>
    <sheetView view="pageBreakPreview" zoomScaleSheetLayoutView="100" workbookViewId="0" topLeftCell="A1">
      <selection activeCell="A1" sqref="A1"/>
    </sheetView>
  </sheetViews>
  <sheetFormatPr defaultColWidth="9.140625" defaultRowHeight="12.75"/>
  <cols>
    <col min="1" max="1" width="23.421875" style="1" bestFit="1" customWidth="1"/>
    <col min="2" max="2" width="11.00390625" style="1" customWidth="1"/>
    <col min="3" max="3" width="10.57421875" style="42" customWidth="1"/>
    <col min="4" max="4" width="10.7109375" style="1" customWidth="1"/>
    <col min="5" max="5" width="10.00390625" style="42" customWidth="1"/>
    <col min="6" max="6" width="10.57421875" style="1" customWidth="1"/>
    <col min="7" max="7" width="11.140625" style="42" customWidth="1"/>
    <col min="8" max="16384" width="9.140625" style="1" customWidth="1"/>
  </cols>
  <sheetData>
    <row r="1" ht="25.5">
      <c r="A1" s="27"/>
    </row>
    <row r="2" ht="12.75">
      <c r="A2" s="101" t="s">
        <v>189</v>
      </c>
    </row>
    <row r="3" ht="17.25" customHeight="1">
      <c r="A3" s="27"/>
    </row>
    <row r="4" spans="2:7" ht="12.75">
      <c r="B4" s="373">
        <v>2000</v>
      </c>
      <c r="C4" s="375"/>
      <c r="D4" s="373">
        <v>2001</v>
      </c>
      <c r="E4" s="375"/>
      <c r="F4" s="373">
        <v>2002</v>
      </c>
      <c r="G4" s="375"/>
    </row>
    <row r="5" spans="1:7" ht="12.75">
      <c r="A5" s="1" t="s">
        <v>88</v>
      </c>
      <c r="B5" s="358" t="s">
        <v>61</v>
      </c>
      <c r="C5" s="162" t="s">
        <v>1</v>
      </c>
      <c r="D5" s="159" t="s">
        <v>61</v>
      </c>
      <c r="E5" s="162" t="s">
        <v>1</v>
      </c>
      <c r="F5" s="159" t="s">
        <v>61</v>
      </c>
      <c r="G5" s="162" t="s">
        <v>1</v>
      </c>
    </row>
    <row r="6" spans="1:7" ht="12.75">
      <c r="A6" s="67" t="s">
        <v>199</v>
      </c>
      <c r="B6" s="359">
        <v>116</v>
      </c>
      <c r="C6" s="168">
        <f>B6/$B$15</f>
        <v>0.010257123085653875</v>
      </c>
      <c r="D6" s="225">
        <v>112</v>
      </c>
      <c r="E6" s="168">
        <f>D6/$D$15</f>
        <v>0.010279561863045765</v>
      </c>
      <c r="F6" s="225">
        <v>196.992</v>
      </c>
      <c r="G6" s="168">
        <f>F6/$F$15</f>
        <v>0.01803003688161784</v>
      </c>
    </row>
    <row r="7" spans="1:7" ht="12.75">
      <c r="A7" s="1" t="s">
        <v>150</v>
      </c>
      <c r="B7" s="360">
        <v>129</v>
      </c>
      <c r="C7" s="169">
        <f>B7/$B$15</f>
        <v>0.01140662825904612</v>
      </c>
      <c r="D7" s="226">
        <v>138</v>
      </c>
      <c r="E7" s="169">
        <f aca="true" t="shared" si="0" ref="E7:E13">D7/$D$15</f>
        <v>0.012665888724109961</v>
      </c>
      <c r="F7" s="226">
        <v>157.663</v>
      </c>
      <c r="G7" s="169">
        <f aca="true" t="shared" si="1" ref="G7:G13">F7/$F$15</f>
        <v>0.014430381461513736</v>
      </c>
    </row>
    <row r="8" spans="1:7" ht="12.75">
      <c r="A8" s="67" t="s">
        <v>151</v>
      </c>
      <c r="B8" s="359">
        <v>124</v>
      </c>
      <c r="C8" s="168">
        <f aca="true" t="shared" si="2" ref="C8:C13">B8/$B$15</f>
        <v>0.010964510884664488</v>
      </c>
      <c r="D8" s="225">
        <v>122</v>
      </c>
      <c r="E8" s="168">
        <f t="shared" si="0"/>
        <v>0.011197379886531994</v>
      </c>
      <c r="F8" s="225">
        <v>142.818</v>
      </c>
      <c r="G8" s="168">
        <f t="shared" si="1"/>
        <v>0.013071666907076923</v>
      </c>
    </row>
    <row r="9" spans="1:7" ht="12.75">
      <c r="A9" s="1" t="s">
        <v>160</v>
      </c>
      <c r="B9" s="360">
        <v>143</v>
      </c>
      <c r="C9" s="169">
        <f t="shared" si="2"/>
        <v>0.01264455690731469</v>
      </c>
      <c r="D9" s="226">
        <v>92</v>
      </c>
      <c r="E9" s="169">
        <f t="shared" si="0"/>
        <v>0.008443925816073308</v>
      </c>
      <c r="F9" s="226">
        <v>116.111</v>
      </c>
      <c r="G9" s="169">
        <f t="shared" si="1"/>
        <v>0.010627262083544151</v>
      </c>
    </row>
    <row r="10" spans="1:7" ht="12.75">
      <c r="A10" s="67" t="s">
        <v>153</v>
      </c>
      <c r="B10" s="359">
        <v>111</v>
      </c>
      <c r="C10" s="168">
        <f t="shared" si="2"/>
        <v>0.009815005711272242</v>
      </c>
      <c r="D10" s="225">
        <v>91</v>
      </c>
      <c r="E10" s="168">
        <f t="shared" si="0"/>
        <v>0.008352144013724685</v>
      </c>
      <c r="F10" s="225">
        <v>115.87</v>
      </c>
      <c r="G10" s="168">
        <f t="shared" si="1"/>
        <v>0.010605204137594722</v>
      </c>
    </row>
    <row r="11" spans="1:7" ht="12.75">
      <c r="A11" s="1" t="s">
        <v>155</v>
      </c>
      <c r="B11" s="360">
        <v>88</v>
      </c>
      <c r="C11" s="169">
        <f t="shared" si="2"/>
        <v>0.007781265789116733</v>
      </c>
      <c r="D11" s="226">
        <v>70</v>
      </c>
      <c r="E11" s="169">
        <f t="shared" si="0"/>
        <v>0.006424726164403603</v>
      </c>
      <c r="F11" s="226">
        <v>81.551</v>
      </c>
      <c r="G11" s="169">
        <f t="shared" si="1"/>
        <v>0.007464097718348038</v>
      </c>
    </row>
    <row r="12" spans="1:7" ht="12.75">
      <c r="A12" s="67" t="s">
        <v>89</v>
      </c>
      <c r="B12" s="152">
        <v>272</v>
      </c>
      <c r="C12" s="168">
        <f t="shared" si="2"/>
        <v>0.02405118516636081</v>
      </c>
      <c r="D12" s="231">
        <v>273</v>
      </c>
      <c r="E12" s="168">
        <f t="shared" si="0"/>
        <v>0.025056432041174054</v>
      </c>
      <c r="F12" s="225">
        <v>353.995</v>
      </c>
      <c r="G12" s="168">
        <f t="shared" si="1"/>
        <v>0.03240001069032401</v>
      </c>
    </row>
    <row r="13" spans="1:7" ht="12.75">
      <c r="A13" s="76" t="s">
        <v>200</v>
      </c>
      <c r="B13" s="357">
        <v>983</v>
      </c>
      <c r="C13" s="170">
        <f t="shared" si="2"/>
        <v>0.08692027580342895</v>
      </c>
      <c r="D13" s="236">
        <v>899</v>
      </c>
      <c r="E13" s="170">
        <f t="shared" si="0"/>
        <v>0.082511840311412</v>
      </c>
      <c r="F13" s="227">
        <v>1165</v>
      </c>
      <c r="G13" s="170">
        <f t="shared" si="1"/>
        <v>0.10662865988001942</v>
      </c>
    </row>
    <row r="14" spans="2:7" ht="12.75">
      <c r="B14" s="147"/>
      <c r="C14" s="169"/>
      <c r="D14" s="232"/>
      <c r="E14" s="169"/>
      <c r="F14" s="232"/>
      <c r="G14" s="169"/>
    </row>
    <row r="15" spans="1:7" ht="12.75">
      <c r="A15" s="76" t="s">
        <v>201</v>
      </c>
      <c r="B15" s="361">
        <f>B13+'27'!B11+'26'!B19</f>
        <v>11309.214</v>
      </c>
      <c r="C15" s="170"/>
      <c r="D15" s="227">
        <f>D13+'27'!D11+'26'!D19</f>
        <v>10895.405999999999</v>
      </c>
      <c r="E15" s="170"/>
      <c r="F15" s="227">
        <f>F13+'27'!F11+'26'!F19</f>
        <v>10925.768</v>
      </c>
      <c r="G15" s="170"/>
    </row>
    <row r="16" spans="1:7" ht="12.75">
      <c r="A16" s="1" t="s">
        <v>202</v>
      </c>
      <c r="B16" s="360">
        <v>27.9007500000018</v>
      </c>
      <c r="C16" s="169"/>
      <c r="D16" s="234">
        <v>-5.0651500000003695</v>
      </c>
      <c r="E16" s="169"/>
      <c r="F16" s="234">
        <v>90.748</v>
      </c>
      <c r="G16" s="169"/>
    </row>
    <row r="17" spans="1:7" ht="12.75">
      <c r="A17" s="67" t="s">
        <v>203</v>
      </c>
      <c r="B17" s="359">
        <v>1910.321</v>
      </c>
      <c r="C17" s="280"/>
      <c r="D17" s="225">
        <v>2029.83</v>
      </c>
      <c r="E17" s="280"/>
      <c r="F17" s="225">
        <v>2073.487</v>
      </c>
      <c r="G17" s="168"/>
    </row>
    <row r="18" spans="1:7" ht="12.75">
      <c r="A18" s="96" t="s">
        <v>204</v>
      </c>
      <c r="B18" s="362"/>
      <c r="C18" s="172">
        <v>0.929</v>
      </c>
      <c r="D18" s="165"/>
      <c r="E18" s="172">
        <v>0.912</v>
      </c>
      <c r="F18" s="166"/>
      <c r="G18" s="172">
        <v>0.9239900688888889</v>
      </c>
    </row>
  </sheetData>
  <sheetProtection/>
  <mergeCells count="3">
    <mergeCell ref="B4:C4"/>
    <mergeCell ref="D4:E4"/>
    <mergeCell ref="F4:G4"/>
  </mergeCells>
  <printOptions/>
  <pageMargins left="0.75" right="0.75" top="0.49" bottom="1"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codeName="Arkusz2"/>
  <dimension ref="A1:D20"/>
  <sheetViews>
    <sheetView view="pageBreakPreview" zoomScaleSheetLayoutView="100" workbookViewId="0" topLeftCell="A1">
      <selection activeCell="A1" sqref="A1"/>
    </sheetView>
  </sheetViews>
  <sheetFormatPr defaultColWidth="9.140625" defaultRowHeight="12.75"/>
  <cols>
    <col min="1" max="1" width="39.140625" style="7" bestFit="1" customWidth="1"/>
    <col min="2" max="2" width="10.140625" style="7" customWidth="1"/>
    <col min="3" max="3" width="10.00390625" style="7" customWidth="1"/>
    <col min="4" max="4" width="10.28125" style="7" customWidth="1"/>
    <col min="5" max="6" width="9.140625" style="7" customWidth="1"/>
    <col min="7" max="7" width="25.140625" style="7" customWidth="1"/>
    <col min="8" max="16384" width="9.140625" style="7" customWidth="1"/>
  </cols>
  <sheetData>
    <row r="1" ht="25.5">
      <c r="A1" s="11"/>
    </row>
    <row r="2" ht="12.75">
      <c r="A2" s="92" t="s">
        <v>68</v>
      </c>
    </row>
    <row r="3" ht="25.5">
      <c r="A3" s="11"/>
    </row>
    <row r="4" spans="2:4" ht="12.75">
      <c r="B4" s="71">
        <v>2000</v>
      </c>
      <c r="C4" s="71">
        <v>2001</v>
      </c>
      <c r="D4" s="71">
        <v>2002</v>
      </c>
    </row>
    <row r="5" spans="2:4" ht="12.75">
      <c r="B5" s="72" t="s">
        <v>49</v>
      </c>
      <c r="C5" s="72" t="s">
        <v>49</v>
      </c>
      <c r="D5" s="72" t="s">
        <v>49</v>
      </c>
    </row>
    <row r="6" spans="2:4" ht="12.75">
      <c r="B6" s="73"/>
      <c r="C6" s="73"/>
      <c r="D6" s="73"/>
    </row>
    <row r="7" spans="1:4" ht="12.75">
      <c r="A7" s="70" t="s">
        <v>62</v>
      </c>
      <c r="B7" s="266">
        <v>2.1467136609101125</v>
      </c>
      <c r="C7" s="194">
        <v>0.89</v>
      </c>
      <c r="D7" s="266">
        <v>1.0019583716664717</v>
      </c>
    </row>
    <row r="8" spans="1:4" ht="12.75">
      <c r="A8" s="7" t="s">
        <v>63</v>
      </c>
      <c r="B8" s="267">
        <v>3.3914267924577723</v>
      </c>
      <c r="C8" s="267">
        <v>1.4684283024185583</v>
      </c>
      <c r="D8" s="267">
        <v>1.73974244581518</v>
      </c>
    </row>
    <row r="9" spans="1:4" ht="12.75">
      <c r="A9" s="70" t="s">
        <v>64</v>
      </c>
      <c r="B9" s="266">
        <v>5.5571800423781745</v>
      </c>
      <c r="C9" s="266">
        <v>4.060192356444182</v>
      </c>
      <c r="D9" s="266">
        <v>4.4290843935185364</v>
      </c>
    </row>
    <row r="10" spans="1:4" ht="12.75">
      <c r="A10" s="7" t="s">
        <v>65</v>
      </c>
      <c r="B10" s="267">
        <v>2.5536848760050455</v>
      </c>
      <c r="C10" s="267">
        <v>5.026451498716361</v>
      </c>
      <c r="D10" s="267">
        <v>3.0748936251617134</v>
      </c>
    </row>
    <row r="11" spans="1:4" ht="14.25">
      <c r="A11" s="70" t="s">
        <v>329</v>
      </c>
      <c r="B11" s="266">
        <v>0.05</v>
      </c>
      <c r="C11" s="194">
        <v>0.12</v>
      </c>
      <c r="D11" s="266">
        <v>0.09</v>
      </c>
    </row>
    <row r="12" spans="1:4" ht="12.75">
      <c r="A12" s="7" t="s">
        <v>66</v>
      </c>
      <c r="B12" s="268">
        <v>33.52633629849308</v>
      </c>
      <c r="C12" s="268">
        <v>34.23080109187378</v>
      </c>
      <c r="D12" s="268">
        <v>35.87296564401123</v>
      </c>
    </row>
    <row r="13" spans="1:4" ht="12.75">
      <c r="A13" s="70" t="s">
        <v>67</v>
      </c>
      <c r="B13" s="269">
        <v>18.07808976526964</v>
      </c>
      <c r="C13" s="269">
        <v>18.93963116798523</v>
      </c>
      <c r="D13" s="269">
        <v>19.822592108337396</v>
      </c>
    </row>
    <row r="14" spans="2:4" ht="12.75">
      <c r="B14" s="189"/>
      <c r="C14" s="189"/>
      <c r="D14" s="189"/>
    </row>
    <row r="15" spans="1:4" ht="14.25">
      <c r="A15" s="70" t="s">
        <v>330</v>
      </c>
      <c r="B15" s="270">
        <v>0.335</v>
      </c>
      <c r="C15" s="270">
        <v>0.3203066097009299</v>
      </c>
      <c r="D15" s="270">
        <v>0.28106615440028815</v>
      </c>
    </row>
    <row r="16" spans="1:4" ht="14.25">
      <c r="A16" s="63" t="s">
        <v>331</v>
      </c>
      <c r="B16" s="271">
        <v>0.10676442256234613</v>
      </c>
      <c r="C16" s="271">
        <v>0.04304442614214428</v>
      </c>
      <c r="D16" s="271">
        <v>0.04970675733106672</v>
      </c>
    </row>
    <row r="18" ht="12.75">
      <c r="A18" s="3" t="s">
        <v>379</v>
      </c>
    </row>
    <row r="19" ht="12.75">
      <c r="A19" s="3" t="s">
        <v>333</v>
      </c>
    </row>
    <row r="20" ht="12.75">
      <c r="A20" s="3" t="s">
        <v>332</v>
      </c>
    </row>
  </sheetData>
  <printOptions/>
  <pageMargins left="0.75" right="0.75" top="1" bottom="1" header="0.5" footer="0.5"/>
  <pageSetup horizontalDpi="1200" verticalDpi="1200" orientation="portrait" paperSize="9" scale="96" r:id="rId1"/>
  <colBreaks count="1" manualBreakCount="1">
    <brk id="4" max="65535" man="1"/>
  </colBreaks>
</worksheet>
</file>

<file path=xl/worksheets/sheet20.xml><?xml version="1.0" encoding="utf-8"?>
<worksheet xmlns="http://schemas.openxmlformats.org/spreadsheetml/2006/main" xmlns:r="http://schemas.openxmlformats.org/officeDocument/2006/relationships">
  <sheetPr codeName="Arkusz20"/>
  <dimension ref="A1:G15"/>
  <sheetViews>
    <sheetView view="pageBreakPreview" zoomScaleSheetLayoutView="100" workbookViewId="0" topLeftCell="A1">
      <selection activeCell="A1" sqref="A1"/>
    </sheetView>
  </sheetViews>
  <sheetFormatPr defaultColWidth="9.140625" defaultRowHeight="12.75"/>
  <cols>
    <col min="1" max="1" width="21.00390625" style="1" bestFit="1" customWidth="1"/>
    <col min="2" max="2" width="11.28125" style="1" customWidth="1"/>
    <col min="3" max="3" width="10.8515625" style="1" customWidth="1"/>
    <col min="4" max="4" width="11.00390625" style="1" customWidth="1"/>
    <col min="5" max="5" width="10.140625" style="1" customWidth="1"/>
    <col min="6" max="6" width="9.7109375" style="1" customWidth="1"/>
    <col min="7" max="7" width="10.421875" style="1" customWidth="1"/>
    <col min="8" max="16384" width="9.140625" style="1" customWidth="1"/>
  </cols>
  <sheetData>
    <row r="1" ht="25.5">
      <c r="A1" s="27"/>
    </row>
    <row r="2" ht="12.75">
      <c r="A2" s="101" t="s">
        <v>205</v>
      </c>
    </row>
    <row r="3" ht="15" customHeight="1">
      <c r="A3" s="27"/>
    </row>
    <row r="4" spans="1:7" ht="12.75">
      <c r="A4" s="77" t="s">
        <v>190</v>
      </c>
      <c r="B4" s="373">
        <v>2000</v>
      </c>
      <c r="C4" s="375"/>
      <c r="D4" s="373">
        <v>2001</v>
      </c>
      <c r="E4" s="375"/>
      <c r="F4" s="373">
        <v>2002</v>
      </c>
      <c r="G4" s="375"/>
    </row>
    <row r="5" spans="2:7" ht="12.75">
      <c r="B5" s="159" t="s">
        <v>61</v>
      </c>
      <c r="C5" s="159" t="s">
        <v>1</v>
      </c>
      <c r="D5" s="159" t="s">
        <v>61</v>
      </c>
      <c r="E5" s="159" t="s">
        <v>1</v>
      </c>
      <c r="F5" s="159" t="s">
        <v>61</v>
      </c>
      <c r="G5" s="159" t="s">
        <v>1</v>
      </c>
    </row>
    <row r="6" spans="1:7" ht="12.75">
      <c r="A6" s="67" t="s">
        <v>191</v>
      </c>
      <c r="B6" s="231">
        <v>400</v>
      </c>
      <c r="C6" s="168">
        <v>0.547945205479452</v>
      </c>
      <c r="D6" s="231">
        <v>446</v>
      </c>
      <c r="E6" s="168">
        <v>0.71</v>
      </c>
      <c r="F6" s="231">
        <v>437</v>
      </c>
      <c r="G6" s="168">
        <v>0.7761989342806395</v>
      </c>
    </row>
    <row r="7" spans="1:7" ht="12.75">
      <c r="A7" s="1" t="s">
        <v>206</v>
      </c>
      <c r="B7" s="232">
        <v>330</v>
      </c>
      <c r="C7" s="169">
        <v>0.4520547945205479</v>
      </c>
      <c r="D7" s="232">
        <v>182</v>
      </c>
      <c r="E7" s="169">
        <v>0.29</v>
      </c>
      <c r="F7" s="232">
        <v>126</v>
      </c>
      <c r="G7" s="169">
        <v>0.22380106571936056</v>
      </c>
    </row>
    <row r="8" spans="1:7" ht="12.75">
      <c r="A8" s="76" t="s">
        <v>194</v>
      </c>
      <c r="B8" s="237">
        <v>730</v>
      </c>
      <c r="C8" s="212">
        <v>1</v>
      </c>
      <c r="D8" s="237">
        <v>628</v>
      </c>
      <c r="E8" s="212">
        <v>1</v>
      </c>
      <c r="F8" s="237">
        <v>563</v>
      </c>
      <c r="G8" s="212">
        <v>1</v>
      </c>
    </row>
    <row r="10" spans="1:7" ht="12.75">
      <c r="A10" s="77" t="s">
        <v>207</v>
      </c>
      <c r="B10" s="373">
        <v>2000</v>
      </c>
      <c r="C10" s="375"/>
      <c r="D10" s="373">
        <v>2001</v>
      </c>
      <c r="E10" s="375"/>
      <c r="F10" s="373">
        <v>2002</v>
      </c>
      <c r="G10" s="375"/>
    </row>
    <row r="11" spans="2:7" ht="12.75">
      <c r="B11" s="159" t="s">
        <v>61</v>
      </c>
      <c r="C11" s="159" t="s">
        <v>1</v>
      </c>
      <c r="D11" s="159" t="s">
        <v>61</v>
      </c>
      <c r="E11" s="159" t="s">
        <v>1</v>
      </c>
      <c r="F11" s="159" t="s">
        <v>61</v>
      </c>
      <c r="G11" s="159" t="s">
        <v>1</v>
      </c>
    </row>
    <row r="12" spans="1:7" ht="12.75">
      <c r="A12" s="67" t="s">
        <v>134</v>
      </c>
      <c r="B12" s="231">
        <v>32</v>
      </c>
      <c r="C12" s="168">
        <v>0.0438957475994513</v>
      </c>
      <c r="D12" s="231">
        <v>3</v>
      </c>
      <c r="E12" s="168">
        <v>0.00482315112540193</v>
      </c>
      <c r="F12" s="231">
        <v>0</v>
      </c>
      <c r="G12" s="168">
        <v>0</v>
      </c>
    </row>
    <row r="13" spans="1:7" ht="12.75">
      <c r="A13" s="1" t="s">
        <v>135</v>
      </c>
      <c r="B13" s="232">
        <v>232</v>
      </c>
      <c r="C13" s="169">
        <v>0.31824417009602196</v>
      </c>
      <c r="D13" s="232">
        <v>111</v>
      </c>
      <c r="E13" s="169">
        <v>0.17845659163987138</v>
      </c>
      <c r="F13" s="232">
        <v>33</v>
      </c>
      <c r="G13" s="169">
        <v>0.05871886120996441</v>
      </c>
    </row>
    <row r="14" spans="1:7" ht="12.75">
      <c r="A14" s="67" t="s">
        <v>136</v>
      </c>
      <c r="B14" s="231">
        <v>83</v>
      </c>
      <c r="C14" s="168">
        <v>0.11385459533607682</v>
      </c>
      <c r="D14" s="231">
        <v>54</v>
      </c>
      <c r="E14" s="168">
        <v>0.08681672025723473</v>
      </c>
      <c r="F14" s="231">
        <v>0</v>
      </c>
      <c r="G14" s="168">
        <v>0</v>
      </c>
    </row>
    <row r="15" spans="1:7" ht="12.75">
      <c r="A15" s="76" t="s">
        <v>197</v>
      </c>
      <c r="B15" s="237">
        <v>347</v>
      </c>
      <c r="C15" s="212">
        <v>0.47599451303155005</v>
      </c>
      <c r="D15" s="237">
        <v>168</v>
      </c>
      <c r="E15" s="212">
        <v>0.27009646302250806</v>
      </c>
      <c r="F15" s="237">
        <v>33</v>
      </c>
      <c r="G15" s="212">
        <v>0.05871886120996441</v>
      </c>
    </row>
  </sheetData>
  <sheetProtection/>
  <mergeCells count="6">
    <mergeCell ref="B10:C10"/>
    <mergeCell ref="D10:E10"/>
    <mergeCell ref="F10:G10"/>
    <mergeCell ref="F4:G4"/>
    <mergeCell ref="D4:E4"/>
    <mergeCell ref="B4:C4"/>
  </mergeCells>
  <printOptions/>
  <pageMargins left="0.75" right="0.75" top="0.49" bottom="1" header="0.5" footer="0.5"/>
  <pageSetup horizontalDpi="1200" verticalDpi="1200" orientation="landscape" paperSize="9" r:id="rId1"/>
</worksheet>
</file>

<file path=xl/worksheets/sheet21.xml><?xml version="1.0" encoding="utf-8"?>
<worksheet xmlns="http://schemas.openxmlformats.org/spreadsheetml/2006/main" xmlns:r="http://schemas.openxmlformats.org/officeDocument/2006/relationships">
  <sheetPr codeName="Arkusz21"/>
  <dimension ref="A1:G13"/>
  <sheetViews>
    <sheetView view="pageBreakPreview" zoomScaleSheetLayoutView="100" workbookViewId="0" topLeftCell="A1">
      <selection activeCell="A1" sqref="A1"/>
    </sheetView>
  </sheetViews>
  <sheetFormatPr defaultColWidth="9.140625" defaultRowHeight="12.75"/>
  <cols>
    <col min="1" max="1" width="31.7109375" style="1" bestFit="1" customWidth="1"/>
    <col min="2" max="2" width="11.140625" style="1" customWidth="1"/>
    <col min="3" max="3" width="11.28125" style="1" customWidth="1"/>
    <col min="4" max="4" width="10.421875" style="1" customWidth="1"/>
    <col min="5" max="5" width="12.8515625" style="1" customWidth="1"/>
    <col min="6" max="6" width="10.00390625" style="1" customWidth="1"/>
    <col min="7" max="7" width="12.57421875" style="1" customWidth="1"/>
    <col min="8" max="16384" width="9.140625" style="1" customWidth="1"/>
  </cols>
  <sheetData>
    <row r="1" ht="25.5">
      <c r="A1" s="27"/>
    </row>
    <row r="2" ht="12.75">
      <c r="A2" s="101" t="s">
        <v>205</v>
      </c>
    </row>
    <row r="3" ht="14.25" customHeight="1">
      <c r="A3" s="27"/>
    </row>
    <row r="4" spans="1:7" ht="12.75">
      <c r="A4" s="77" t="s">
        <v>208</v>
      </c>
      <c r="B4" s="373">
        <v>2000</v>
      </c>
      <c r="C4" s="375"/>
      <c r="D4" s="373">
        <v>2001</v>
      </c>
      <c r="E4" s="375"/>
      <c r="F4" s="373">
        <v>2002</v>
      </c>
      <c r="G4" s="375"/>
    </row>
    <row r="5" spans="2:7" ht="12.75">
      <c r="B5" s="159" t="s">
        <v>61</v>
      </c>
      <c r="C5" s="167" t="s">
        <v>1</v>
      </c>
      <c r="D5" s="159" t="s">
        <v>61</v>
      </c>
      <c r="E5" s="167" t="s">
        <v>1</v>
      </c>
      <c r="F5" s="159" t="s">
        <v>61</v>
      </c>
      <c r="G5" s="167" t="s">
        <v>1</v>
      </c>
    </row>
    <row r="6" spans="1:7" ht="12.75">
      <c r="A6" s="67" t="s">
        <v>141</v>
      </c>
      <c r="B6" s="231">
        <v>24</v>
      </c>
      <c r="C6" s="168">
        <v>0.03292181069958848</v>
      </c>
      <c r="D6" s="231">
        <v>13</v>
      </c>
      <c r="E6" s="168">
        <v>0.02090032154340836</v>
      </c>
      <c r="F6" s="231">
        <v>0</v>
      </c>
      <c r="G6" s="168">
        <v>0</v>
      </c>
    </row>
    <row r="7" spans="1:7" ht="12.75">
      <c r="A7" s="1" t="s">
        <v>209</v>
      </c>
      <c r="B7" s="232">
        <v>83</v>
      </c>
      <c r="C7" s="169">
        <v>0.11385459533607682</v>
      </c>
      <c r="D7" s="232">
        <v>84</v>
      </c>
      <c r="E7" s="169">
        <v>0.13504823151125403</v>
      </c>
      <c r="F7" s="232">
        <v>95</v>
      </c>
      <c r="G7" s="169">
        <v>0.16903914590747332</v>
      </c>
    </row>
    <row r="8" spans="1:7" ht="12.75">
      <c r="A8" s="67" t="s">
        <v>139</v>
      </c>
      <c r="B8" s="231">
        <v>162</v>
      </c>
      <c r="C8" s="168">
        <v>0.2222222222222222</v>
      </c>
      <c r="D8" s="231">
        <v>190</v>
      </c>
      <c r="E8" s="168">
        <v>0.3054662379421222</v>
      </c>
      <c r="F8" s="231">
        <v>108</v>
      </c>
      <c r="G8" s="168">
        <v>0.19217081850533807</v>
      </c>
    </row>
    <row r="9" spans="1:7" ht="12.75">
      <c r="A9" s="1" t="s">
        <v>89</v>
      </c>
      <c r="B9" s="232">
        <v>113</v>
      </c>
      <c r="C9" s="169">
        <v>0.1550068587105624</v>
      </c>
      <c r="D9" s="232">
        <v>167</v>
      </c>
      <c r="E9" s="169">
        <v>0.2684887459807074</v>
      </c>
      <c r="F9" s="232">
        <v>326</v>
      </c>
      <c r="G9" s="169">
        <v>0.5800711743772242</v>
      </c>
    </row>
    <row r="10" spans="1:7" ht="12.75">
      <c r="A10" s="76" t="s">
        <v>210</v>
      </c>
      <c r="B10" s="236">
        <v>382</v>
      </c>
      <c r="C10" s="170">
        <v>0.52400548696845</v>
      </c>
      <c r="D10" s="236">
        <v>454</v>
      </c>
      <c r="E10" s="170">
        <v>0.729903536977492</v>
      </c>
      <c r="F10" s="236">
        <v>529</v>
      </c>
      <c r="G10" s="170">
        <v>0.9412811387900356</v>
      </c>
    </row>
    <row r="11" spans="2:7" ht="12.75">
      <c r="B11" s="232"/>
      <c r="C11" s="171"/>
      <c r="D11" s="232"/>
      <c r="E11" s="171"/>
      <c r="F11" s="232"/>
      <c r="G11" s="171"/>
    </row>
    <row r="12" spans="1:7" ht="12.75">
      <c r="A12" s="76" t="s">
        <v>201</v>
      </c>
      <c r="B12" s="236">
        <v>729</v>
      </c>
      <c r="C12" s="170">
        <v>1</v>
      </c>
      <c r="D12" s="236">
        <v>622</v>
      </c>
      <c r="E12" s="170">
        <v>1</v>
      </c>
      <c r="F12" s="236">
        <v>562</v>
      </c>
      <c r="G12" s="170">
        <v>1</v>
      </c>
    </row>
    <row r="13" spans="1:7" ht="12.75">
      <c r="A13" s="77" t="s">
        <v>204</v>
      </c>
      <c r="B13" s="166"/>
      <c r="C13" s="172">
        <v>1</v>
      </c>
      <c r="D13" s="166"/>
      <c r="E13" s="172">
        <v>0.892</v>
      </c>
      <c r="F13" s="166"/>
      <c r="G13" s="172">
        <v>0.874</v>
      </c>
    </row>
  </sheetData>
  <sheetProtection/>
  <mergeCells count="3">
    <mergeCell ref="B4:C4"/>
    <mergeCell ref="D4:E4"/>
    <mergeCell ref="F4:G4"/>
  </mergeCells>
  <printOptions/>
  <pageMargins left="0.75" right="0.75" top="0.49" bottom="1" header="0.5" footer="0.5"/>
  <pageSetup horizontalDpi="1200" verticalDpi="1200" orientation="landscape" paperSize="9" r:id="rId1"/>
</worksheet>
</file>

<file path=xl/worksheets/sheet22.xml><?xml version="1.0" encoding="utf-8"?>
<worksheet xmlns="http://schemas.openxmlformats.org/spreadsheetml/2006/main" xmlns:r="http://schemas.openxmlformats.org/officeDocument/2006/relationships">
  <sheetPr codeName="Arkusz22"/>
  <dimension ref="A1:G14"/>
  <sheetViews>
    <sheetView view="pageBreakPreview" zoomScaleSheetLayoutView="100" workbookViewId="0" topLeftCell="A1">
      <selection activeCell="A1" sqref="A1"/>
    </sheetView>
  </sheetViews>
  <sheetFormatPr defaultColWidth="9.140625" defaultRowHeight="12.75"/>
  <cols>
    <col min="1" max="1" width="22.140625" style="1" bestFit="1" customWidth="1"/>
    <col min="2" max="2" width="12.00390625" style="1" customWidth="1"/>
    <col min="3" max="3" width="13.140625" style="1" customWidth="1"/>
    <col min="4" max="4" width="12.140625" style="1" customWidth="1"/>
    <col min="5" max="5" width="11.57421875" style="1" customWidth="1"/>
    <col min="6" max="6" width="11.28125" style="1" customWidth="1"/>
    <col min="7" max="7" width="14.140625" style="1" customWidth="1"/>
    <col min="8" max="16384" width="9.140625" style="1" customWidth="1"/>
  </cols>
  <sheetData>
    <row r="1" ht="25.5">
      <c r="A1" s="27"/>
    </row>
    <row r="2" ht="12.75">
      <c r="A2" s="101" t="s">
        <v>211</v>
      </c>
    </row>
    <row r="3" ht="15.75" customHeight="1">
      <c r="A3" s="27"/>
    </row>
    <row r="4" spans="1:7" ht="12.75">
      <c r="A4" s="77" t="s">
        <v>190</v>
      </c>
      <c r="B4" s="373">
        <v>2000</v>
      </c>
      <c r="C4" s="375"/>
      <c r="D4" s="373">
        <v>2001</v>
      </c>
      <c r="E4" s="375"/>
      <c r="F4" s="373">
        <v>2002</v>
      </c>
      <c r="G4" s="375"/>
    </row>
    <row r="5" spans="2:7" ht="12.75">
      <c r="B5" s="159" t="s">
        <v>61</v>
      </c>
      <c r="C5" s="159" t="s">
        <v>1</v>
      </c>
      <c r="D5" s="159" t="s">
        <v>61</v>
      </c>
      <c r="E5" s="159" t="s">
        <v>1</v>
      </c>
      <c r="F5" s="159" t="s">
        <v>61</v>
      </c>
      <c r="G5" s="159" t="s">
        <v>1</v>
      </c>
    </row>
    <row r="6" spans="1:7" ht="12.75">
      <c r="A6" s="67" t="s">
        <v>191</v>
      </c>
      <c r="B6" s="231">
        <v>127</v>
      </c>
      <c r="C6" s="168">
        <v>0.2866817155756208</v>
      </c>
      <c r="D6" s="231">
        <v>116</v>
      </c>
      <c r="E6" s="168">
        <v>0.22879684418145957</v>
      </c>
      <c r="F6" s="223">
        <v>129.5</v>
      </c>
      <c r="G6" s="168">
        <v>0.48123374210330727</v>
      </c>
    </row>
    <row r="7" spans="1:7" ht="12.75">
      <c r="A7" s="1" t="s">
        <v>206</v>
      </c>
      <c r="B7" s="232">
        <v>316</v>
      </c>
      <c r="C7" s="169">
        <v>0.7133182844243793</v>
      </c>
      <c r="D7" s="232">
        <v>391</v>
      </c>
      <c r="E7" s="169">
        <v>0.7712031558185405</v>
      </c>
      <c r="F7" s="234">
        <v>139.6</v>
      </c>
      <c r="G7" s="169">
        <v>0.5187662578966926</v>
      </c>
    </row>
    <row r="8" spans="1:7" ht="12.75">
      <c r="A8" s="76" t="s">
        <v>194</v>
      </c>
      <c r="B8" s="237">
        <v>443</v>
      </c>
      <c r="C8" s="212">
        <v>1</v>
      </c>
      <c r="D8" s="237">
        <v>507</v>
      </c>
      <c r="E8" s="212">
        <v>1</v>
      </c>
      <c r="F8" s="240">
        <v>270</v>
      </c>
      <c r="G8" s="212">
        <v>1</v>
      </c>
    </row>
    <row r="9" spans="2:7" ht="12.75">
      <c r="B9" s="238"/>
      <c r="D9" s="238"/>
      <c r="E9" s="214"/>
      <c r="F9" s="238"/>
      <c r="G9" s="214"/>
    </row>
    <row r="10" spans="1:7" ht="12.75">
      <c r="A10" s="77" t="s">
        <v>212</v>
      </c>
      <c r="B10" s="238" t="s">
        <v>47</v>
      </c>
      <c r="D10" s="238"/>
      <c r="E10" s="214"/>
      <c r="F10" s="238"/>
      <c r="G10" s="214"/>
    </row>
    <row r="11" spans="2:7" ht="12.75">
      <c r="B11" s="238"/>
      <c r="D11" s="238"/>
      <c r="E11" s="214"/>
      <c r="F11" s="238"/>
      <c r="G11" s="214"/>
    </row>
    <row r="12" spans="1:7" ht="12.75">
      <c r="A12" s="67" t="s">
        <v>134</v>
      </c>
      <c r="B12" s="239">
        <v>13</v>
      </c>
      <c r="C12" s="213">
        <v>0.03002309468822171</v>
      </c>
      <c r="D12" s="239">
        <v>0</v>
      </c>
      <c r="E12" s="213">
        <v>0</v>
      </c>
      <c r="F12" s="241">
        <v>0</v>
      </c>
      <c r="G12" s="213">
        <v>0</v>
      </c>
    </row>
    <row r="13" spans="1:7" ht="12.75">
      <c r="A13" s="1" t="s">
        <v>135</v>
      </c>
      <c r="B13" s="232">
        <v>270</v>
      </c>
      <c r="C13" s="169">
        <v>0.6235565819861432</v>
      </c>
      <c r="D13" s="232">
        <v>350</v>
      </c>
      <c r="E13" s="169">
        <v>0.720164609053498</v>
      </c>
      <c r="F13" s="234">
        <v>50.7</v>
      </c>
      <c r="G13" s="169">
        <v>0.19124858543945683</v>
      </c>
    </row>
    <row r="14" spans="1:7" ht="12.75">
      <c r="A14" s="76" t="s">
        <v>197</v>
      </c>
      <c r="B14" s="237">
        <v>283</v>
      </c>
      <c r="C14" s="212">
        <v>0.6535796766743649</v>
      </c>
      <c r="D14" s="237">
        <v>350</v>
      </c>
      <c r="E14" s="212">
        <v>0.720164609053498</v>
      </c>
      <c r="F14" s="240">
        <v>50.7</v>
      </c>
      <c r="G14" s="212">
        <v>0.19124858543945683</v>
      </c>
    </row>
  </sheetData>
  <sheetProtection/>
  <mergeCells count="3">
    <mergeCell ref="B4:C4"/>
    <mergeCell ref="D4:E4"/>
    <mergeCell ref="F4:G4"/>
  </mergeCells>
  <printOptions/>
  <pageMargins left="0.75" right="0.75" top="0.49" bottom="1" header="0.5" footer="0.5"/>
  <pageSetup horizontalDpi="1200" verticalDpi="1200" orientation="landscape" paperSize="9" r:id="rId1"/>
</worksheet>
</file>

<file path=xl/worksheets/sheet23.xml><?xml version="1.0" encoding="utf-8"?>
<worksheet xmlns="http://schemas.openxmlformats.org/spreadsheetml/2006/main" xmlns:r="http://schemas.openxmlformats.org/officeDocument/2006/relationships">
  <sheetPr codeName="Arkusz23"/>
  <dimension ref="A1:G11"/>
  <sheetViews>
    <sheetView view="pageBreakPreview" zoomScaleSheetLayoutView="100" workbookViewId="0" topLeftCell="A1">
      <selection activeCell="A1" sqref="A1"/>
    </sheetView>
  </sheetViews>
  <sheetFormatPr defaultColWidth="9.140625" defaultRowHeight="12.75"/>
  <cols>
    <col min="1" max="1" width="31.7109375" style="1" bestFit="1" customWidth="1"/>
    <col min="2" max="2" width="11.00390625" style="1" customWidth="1"/>
    <col min="3" max="3" width="11.7109375" style="1" customWidth="1"/>
    <col min="4" max="4" width="11.28125" style="1" customWidth="1"/>
    <col min="5" max="5" width="11.140625" style="1" customWidth="1"/>
    <col min="6" max="6" width="9.57421875" style="1" customWidth="1"/>
    <col min="7" max="7" width="10.28125" style="1" customWidth="1"/>
    <col min="8" max="16384" width="9.140625" style="1" customWidth="1"/>
  </cols>
  <sheetData>
    <row r="1" ht="25.5">
      <c r="A1" s="27"/>
    </row>
    <row r="2" ht="12.75">
      <c r="A2" s="101" t="s">
        <v>211</v>
      </c>
    </row>
    <row r="3" ht="15" customHeight="1">
      <c r="A3" s="27"/>
    </row>
    <row r="4" spans="1:7" ht="12.75">
      <c r="A4" s="77" t="s">
        <v>208</v>
      </c>
      <c r="B4" s="373">
        <v>2000</v>
      </c>
      <c r="C4" s="375"/>
      <c r="D4" s="373">
        <v>2001</v>
      </c>
      <c r="E4" s="375"/>
      <c r="F4" s="373">
        <v>2002</v>
      </c>
      <c r="G4" s="375"/>
    </row>
    <row r="5" spans="2:7" ht="12.75">
      <c r="B5" s="159" t="s">
        <v>61</v>
      </c>
      <c r="C5" s="167" t="s">
        <v>1</v>
      </c>
      <c r="D5" s="159" t="s">
        <v>61</v>
      </c>
      <c r="E5" s="167" t="s">
        <v>1</v>
      </c>
      <c r="F5" s="159" t="s">
        <v>61</v>
      </c>
      <c r="G5" s="167" t="s">
        <v>1</v>
      </c>
    </row>
    <row r="6" spans="1:7" ht="12.75">
      <c r="A6" s="67" t="s">
        <v>141</v>
      </c>
      <c r="B6" s="231">
        <v>58</v>
      </c>
      <c r="C6" s="168">
        <v>0.13394919168591224</v>
      </c>
      <c r="D6" s="231">
        <v>50</v>
      </c>
      <c r="E6" s="168">
        <v>0.102880658436214</v>
      </c>
      <c r="F6" s="223">
        <v>34.3</v>
      </c>
      <c r="G6" s="168">
        <v>0.12938513768389287</v>
      </c>
    </row>
    <row r="7" spans="1:7" ht="12.75">
      <c r="A7" s="1" t="s">
        <v>139</v>
      </c>
      <c r="B7" s="232">
        <v>78</v>
      </c>
      <c r="C7" s="169">
        <v>0.18013856812933027</v>
      </c>
      <c r="D7" s="232">
        <v>71</v>
      </c>
      <c r="E7" s="169">
        <v>0.14609053497942387</v>
      </c>
      <c r="F7" s="234">
        <v>102.1</v>
      </c>
      <c r="G7" s="169">
        <v>0.3851376838928706</v>
      </c>
    </row>
    <row r="8" spans="1:7" ht="12.75">
      <c r="A8" s="67" t="s">
        <v>89</v>
      </c>
      <c r="B8" s="231">
        <v>14</v>
      </c>
      <c r="C8" s="168">
        <v>0.03233256351039261</v>
      </c>
      <c r="D8" s="231">
        <v>15</v>
      </c>
      <c r="E8" s="168">
        <v>0.030864197530864196</v>
      </c>
      <c r="F8" s="223">
        <v>78</v>
      </c>
      <c r="G8" s="168">
        <v>0.29422859298377974</v>
      </c>
    </row>
    <row r="9" spans="1:7" ht="12.75">
      <c r="A9" s="76" t="s">
        <v>213</v>
      </c>
      <c r="B9" s="236">
        <v>150</v>
      </c>
      <c r="C9" s="170">
        <v>0.3464203233256351</v>
      </c>
      <c r="D9" s="236">
        <v>136</v>
      </c>
      <c r="E9" s="170">
        <v>0.27983539094650206</v>
      </c>
      <c r="F9" s="235">
        <v>214.4</v>
      </c>
      <c r="G9" s="170">
        <v>0.8087514145605432</v>
      </c>
    </row>
    <row r="10" spans="2:7" ht="12.75">
      <c r="B10" s="232"/>
      <c r="C10" s="171"/>
      <c r="D10" s="232"/>
      <c r="E10" s="171"/>
      <c r="F10" s="232"/>
      <c r="G10" s="171"/>
    </row>
    <row r="11" spans="1:7" ht="12.75">
      <c r="A11" s="76" t="s">
        <v>201</v>
      </c>
      <c r="B11" s="240">
        <v>433</v>
      </c>
      <c r="C11" s="174"/>
      <c r="D11" s="240">
        <v>486</v>
      </c>
      <c r="E11" s="174"/>
      <c r="F11" s="240">
        <v>265.1</v>
      </c>
      <c r="G11" s="173"/>
    </row>
  </sheetData>
  <sheetProtection/>
  <mergeCells count="3">
    <mergeCell ref="B4:C4"/>
    <mergeCell ref="D4:E4"/>
    <mergeCell ref="F4:G4"/>
  </mergeCells>
  <printOptions/>
  <pageMargins left="0.75" right="0.75" top="0.49" bottom="1" header="0.5" footer="0.5"/>
  <pageSetup horizontalDpi="1200" verticalDpi="1200" orientation="landscape" paperSize="9" r:id="rId1"/>
</worksheet>
</file>

<file path=xl/worksheets/sheet24.xml><?xml version="1.0" encoding="utf-8"?>
<worksheet xmlns="http://schemas.openxmlformats.org/spreadsheetml/2006/main" xmlns:r="http://schemas.openxmlformats.org/officeDocument/2006/relationships">
  <sheetPr codeName="Arkusz24"/>
  <dimension ref="A1:D18"/>
  <sheetViews>
    <sheetView view="pageBreakPreview" zoomScaleSheetLayoutView="100" workbookViewId="0" topLeftCell="A1">
      <selection activeCell="A1" sqref="A1"/>
    </sheetView>
  </sheetViews>
  <sheetFormatPr defaultColWidth="9.140625" defaultRowHeight="12.75"/>
  <cols>
    <col min="1" max="1" width="29.00390625" style="7" customWidth="1"/>
    <col min="2" max="4" width="9.28125" style="7" bestFit="1" customWidth="1"/>
    <col min="5" max="16384" width="9.140625" style="7" customWidth="1"/>
  </cols>
  <sheetData>
    <row r="1" ht="25.5">
      <c r="A1" s="11"/>
    </row>
    <row r="2" ht="12.75">
      <c r="A2" s="8" t="s">
        <v>343</v>
      </c>
    </row>
    <row r="3" spans="2:4" ht="12.75">
      <c r="B3" s="71" t="s">
        <v>10</v>
      </c>
      <c r="C3" s="71" t="s">
        <v>11</v>
      </c>
      <c r="D3" s="71" t="s">
        <v>12</v>
      </c>
    </row>
    <row r="4" spans="2:4" ht="12.75">
      <c r="B4" s="73"/>
      <c r="C4" s="73"/>
      <c r="D4" s="73"/>
    </row>
    <row r="5" spans="1:4" ht="12.75">
      <c r="A5" s="176" t="s">
        <v>214</v>
      </c>
      <c r="B5" s="179">
        <v>2077</v>
      </c>
      <c r="C5" s="179">
        <v>2041</v>
      </c>
      <c r="D5" s="179">
        <v>1933</v>
      </c>
    </row>
    <row r="6" spans="1:4" ht="12.75">
      <c r="A6" s="40" t="s">
        <v>215</v>
      </c>
      <c r="B6" s="180">
        <v>631</v>
      </c>
      <c r="C6" s="180">
        <v>632</v>
      </c>
      <c r="D6" s="180">
        <v>620</v>
      </c>
    </row>
    <row r="7" spans="1:4" ht="12.75">
      <c r="A7" s="176" t="s">
        <v>216</v>
      </c>
      <c r="B7" s="179">
        <v>275</v>
      </c>
      <c r="C7" s="179">
        <v>314</v>
      </c>
      <c r="D7" s="179">
        <v>333</v>
      </c>
    </row>
    <row r="8" spans="1:4" ht="12.75">
      <c r="A8" s="175"/>
      <c r="B8" s="181"/>
      <c r="C8" s="181"/>
      <c r="D8" s="181"/>
    </row>
    <row r="9" spans="1:4" ht="12.75">
      <c r="A9" s="177" t="s">
        <v>217</v>
      </c>
      <c r="B9" s="179">
        <v>703</v>
      </c>
      <c r="C9" s="179">
        <v>776</v>
      </c>
      <c r="D9" s="179">
        <v>826</v>
      </c>
    </row>
    <row r="10" spans="1:4" ht="12.75">
      <c r="A10" s="41" t="s">
        <v>13</v>
      </c>
      <c r="B10" s="182">
        <v>130</v>
      </c>
      <c r="C10" s="182">
        <v>146</v>
      </c>
      <c r="D10" s="182">
        <v>280</v>
      </c>
    </row>
    <row r="11" spans="1:4" ht="12.75">
      <c r="A11" s="178" t="s">
        <v>14</v>
      </c>
      <c r="B11" s="183">
        <v>110</v>
      </c>
      <c r="C11" s="183">
        <v>122</v>
      </c>
      <c r="D11" s="183">
        <v>211</v>
      </c>
    </row>
    <row r="12" spans="1:4" ht="12.75">
      <c r="A12" s="41" t="s">
        <v>15</v>
      </c>
      <c r="B12" s="182">
        <v>154</v>
      </c>
      <c r="C12" s="182">
        <v>197</v>
      </c>
      <c r="D12" s="182">
        <v>213</v>
      </c>
    </row>
    <row r="13" spans="1:4" ht="14.25">
      <c r="A13" s="176" t="s">
        <v>361</v>
      </c>
      <c r="B13" s="179">
        <v>3527</v>
      </c>
      <c r="C13" s="179">
        <v>3500</v>
      </c>
      <c r="D13" s="179">
        <v>3600</v>
      </c>
    </row>
    <row r="14" spans="2:4" ht="12.75">
      <c r="B14" s="74"/>
      <c r="C14" s="74"/>
      <c r="D14" s="74"/>
    </row>
    <row r="15" spans="1:4" ht="12.75">
      <c r="A15" s="75" t="s">
        <v>90</v>
      </c>
      <c r="B15" s="185">
        <v>6582</v>
      </c>
      <c r="C15" s="185">
        <v>6631</v>
      </c>
      <c r="D15" s="185">
        <v>6692</v>
      </c>
    </row>
    <row r="17" ht="12.75">
      <c r="A17" s="3" t="s">
        <v>344</v>
      </c>
    </row>
    <row r="18" ht="12.75">
      <c r="A18" s="3" t="s">
        <v>218</v>
      </c>
    </row>
  </sheetData>
  <printOptions/>
  <pageMargins left="0.75" right="0.75" top="1" bottom="1" header="0.5" footer="0.5"/>
  <pageSetup horizontalDpi="1200" verticalDpi="1200" orientation="portrait" paperSize="9" r:id="rId1"/>
</worksheet>
</file>

<file path=xl/worksheets/sheet25.xml><?xml version="1.0" encoding="utf-8"?>
<worksheet xmlns="http://schemas.openxmlformats.org/spreadsheetml/2006/main" xmlns:r="http://schemas.openxmlformats.org/officeDocument/2006/relationships">
  <sheetPr codeName="Arkusz25"/>
  <dimension ref="A1:J21"/>
  <sheetViews>
    <sheetView view="pageBreakPreview" zoomScaleSheetLayoutView="100" workbookViewId="0" topLeftCell="A1">
      <selection activeCell="A1" sqref="A1"/>
    </sheetView>
  </sheetViews>
  <sheetFormatPr defaultColWidth="9.140625" defaultRowHeight="12.75"/>
  <cols>
    <col min="1" max="1" width="28.8515625" style="7" bestFit="1" customWidth="1"/>
    <col min="2" max="2" width="10.421875" style="7" bestFit="1" customWidth="1"/>
    <col min="3" max="3" width="11.28125" style="7" bestFit="1" customWidth="1"/>
    <col min="4" max="4" width="12.8515625" style="7" bestFit="1" customWidth="1"/>
    <col min="5" max="5" width="10.421875" style="7" bestFit="1" customWidth="1"/>
    <col min="6" max="6" width="11.28125" style="7" bestFit="1" customWidth="1"/>
    <col min="7" max="7" width="12.8515625" style="7" customWidth="1"/>
    <col min="8" max="8" width="10.421875" style="7" bestFit="1" customWidth="1"/>
    <col min="9" max="9" width="11.28125" style="7" bestFit="1" customWidth="1"/>
    <col min="10" max="10" width="12.8515625" style="7" bestFit="1" customWidth="1"/>
    <col min="11" max="16384" width="9.140625" style="7" customWidth="1"/>
  </cols>
  <sheetData>
    <row r="1" ht="25.5">
      <c r="A1" s="11"/>
    </row>
    <row r="2" ht="14.25">
      <c r="A2" s="8" t="s">
        <v>346</v>
      </c>
    </row>
    <row r="3" spans="2:10" ht="12.75">
      <c r="B3" s="385">
        <v>2000</v>
      </c>
      <c r="C3" s="386"/>
      <c r="D3" s="387"/>
      <c r="E3" s="385">
        <v>2001</v>
      </c>
      <c r="F3" s="386"/>
      <c r="G3" s="387"/>
      <c r="H3" s="385">
        <v>2002</v>
      </c>
      <c r="I3" s="386"/>
      <c r="J3" s="387"/>
    </row>
    <row r="4" spans="1:10" ht="33.75">
      <c r="A4" s="90" t="s">
        <v>222</v>
      </c>
      <c r="B4" s="186" t="s">
        <v>219</v>
      </c>
      <c r="C4" s="186" t="s">
        <v>220</v>
      </c>
      <c r="D4" s="186" t="s">
        <v>221</v>
      </c>
      <c r="E4" s="186" t="s">
        <v>219</v>
      </c>
      <c r="F4" s="186" t="s">
        <v>220</v>
      </c>
      <c r="G4" s="186" t="s">
        <v>221</v>
      </c>
      <c r="H4" s="186" t="s">
        <v>219</v>
      </c>
      <c r="I4" s="186" t="s">
        <v>220</v>
      </c>
      <c r="J4" s="186" t="s">
        <v>221</v>
      </c>
    </row>
    <row r="5" spans="1:10" ht="10.5" customHeight="1">
      <c r="A5" s="38"/>
      <c r="B5" s="356" t="s">
        <v>61</v>
      </c>
      <c r="C5" s="356" t="s">
        <v>61</v>
      </c>
      <c r="D5" s="356" t="s">
        <v>1</v>
      </c>
      <c r="E5" s="356" t="s">
        <v>61</v>
      </c>
      <c r="F5" s="356" t="s">
        <v>61</v>
      </c>
      <c r="G5" s="356" t="s">
        <v>1</v>
      </c>
      <c r="H5" s="356" t="s">
        <v>61</v>
      </c>
      <c r="I5" s="356" t="s">
        <v>61</v>
      </c>
      <c r="J5" s="356" t="s">
        <v>1</v>
      </c>
    </row>
    <row r="6" spans="1:10" ht="12.75">
      <c r="A6" s="38"/>
      <c r="B6" s="187"/>
      <c r="C6" s="187"/>
      <c r="D6" s="187"/>
      <c r="E6" s="187"/>
      <c r="F6" s="187"/>
      <c r="G6" s="187"/>
      <c r="H6" s="187"/>
      <c r="I6" s="187"/>
      <c r="J6" s="73"/>
    </row>
    <row r="7" spans="1:10" ht="12.75">
      <c r="A7" s="70" t="s">
        <v>229</v>
      </c>
      <c r="B7" s="242">
        <v>13500</v>
      </c>
      <c r="C7" s="243">
        <v>12537</v>
      </c>
      <c r="D7" s="215">
        <v>92.86666666666666</v>
      </c>
      <c r="E7" s="242">
        <v>13500</v>
      </c>
      <c r="F7" s="243">
        <v>12319</v>
      </c>
      <c r="G7" s="215">
        <v>91.25185185185185</v>
      </c>
      <c r="H7" s="242">
        <v>13500</v>
      </c>
      <c r="I7" s="243">
        <v>12474</v>
      </c>
      <c r="J7" s="215">
        <v>92.4</v>
      </c>
    </row>
    <row r="8" spans="1:10" ht="12.75">
      <c r="A8" s="7" t="s">
        <v>223</v>
      </c>
      <c r="B8" s="244">
        <v>400</v>
      </c>
      <c r="C8" s="245">
        <v>400</v>
      </c>
      <c r="D8" s="216">
        <v>100</v>
      </c>
      <c r="E8" s="244">
        <v>500</v>
      </c>
      <c r="F8" s="245">
        <v>446</v>
      </c>
      <c r="G8" s="216">
        <v>89.2</v>
      </c>
      <c r="H8" s="244">
        <v>500</v>
      </c>
      <c r="I8" s="245">
        <v>437</v>
      </c>
      <c r="J8" s="216">
        <v>87.4</v>
      </c>
    </row>
    <row r="9" spans="1:10" ht="12.75">
      <c r="A9" s="70" t="s">
        <v>224</v>
      </c>
      <c r="B9" s="242">
        <v>140</v>
      </c>
      <c r="C9" s="243">
        <v>127</v>
      </c>
      <c r="D9" s="215">
        <v>90.71428571428571</v>
      </c>
      <c r="E9" s="242">
        <v>135</v>
      </c>
      <c r="F9" s="243">
        <v>116</v>
      </c>
      <c r="G9" s="215">
        <v>85.92592592592592</v>
      </c>
      <c r="H9" s="242">
        <v>135</v>
      </c>
      <c r="I9" s="243">
        <v>129.5</v>
      </c>
      <c r="J9" s="215">
        <v>95.92592592592592</v>
      </c>
    </row>
    <row r="10" spans="1:10" ht="12.75">
      <c r="A10" s="75" t="s">
        <v>345</v>
      </c>
      <c r="B10" s="246">
        <v>14040</v>
      </c>
      <c r="C10" s="246">
        <v>13064</v>
      </c>
      <c r="D10" s="217">
        <v>93.04843304843304</v>
      </c>
      <c r="E10" s="246">
        <v>14135</v>
      </c>
      <c r="F10" s="246">
        <v>12881</v>
      </c>
      <c r="G10" s="217">
        <v>91.1284046692607</v>
      </c>
      <c r="H10" s="246">
        <f>SUM(H7:H9)</f>
        <v>14135</v>
      </c>
      <c r="I10" s="246">
        <v>13040.5</v>
      </c>
      <c r="J10" s="217">
        <v>92.3</v>
      </c>
    </row>
    <row r="11" spans="2:10" ht="12.75">
      <c r="B11" s="244"/>
      <c r="C11" s="245"/>
      <c r="D11" s="216"/>
      <c r="E11" s="244"/>
      <c r="F11" s="245"/>
      <c r="G11" s="216"/>
      <c r="H11" s="244"/>
      <c r="I11" s="245"/>
      <c r="J11" s="216"/>
    </row>
    <row r="12" spans="1:10" ht="12.75">
      <c r="A12" s="70" t="s">
        <v>216</v>
      </c>
      <c r="B12" s="242">
        <v>4500</v>
      </c>
      <c r="C12" s="243">
        <v>4245</v>
      </c>
      <c r="D12" s="215">
        <v>94.33333333333334</v>
      </c>
      <c r="E12" s="242">
        <v>4500</v>
      </c>
      <c r="F12" s="243">
        <v>4171</v>
      </c>
      <c r="G12" s="215">
        <v>92.68888888888888</v>
      </c>
      <c r="H12" s="242">
        <v>4500</v>
      </c>
      <c r="I12" s="243">
        <v>3932.3</v>
      </c>
      <c r="J12" s="215">
        <v>87.38444444444445</v>
      </c>
    </row>
    <row r="13" spans="1:10" ht="12.75">
      <c r="A13" s="7" t="s">
        <v>225</v>
      </c>
      <c r="B13" s="244">
        <v>680</v>
      </c>
      <c r="C13" s="245">
        <v>648</v>
      </c>
      <c r="D13" s="216">
        <v>95.29411764705881</v>
      </c>
      <c r="E13" s="244">
        <v>680</v>
      </c>
      <c r="F13" s="245">
        <v>629</v>
      </c>
      <c r="G13" s="216">
        <v>92.5</v>
      </c>
      <c r="H13" s="244">
        <v>680</v>
      </c>
      <c r="I13" s="245">
        <v>582.4</v>
      </c>
      <c r="J13" s="216">
        <v>85.6470588235294</v>
      </c>
    </row>
    <row r="14" spans="1:10" ht="12.75">
      <c r="A14" s="70" t="s">
        <v>226</v>
      </c>
      <c r="B14" s="242">
        <v>170</v>
      </c>
      <c r="C14" s="243">
        <v>131</v>
      </c>
      <c r="D14" s="215">
        <v>77.05882352941177</v>
      </c>
      <c r="E14" s="242">
        <v>170</v>
      </c>
      <c r="F14" s="243">
        <v>144</v>
      </c>
      <c r="G14" s="215">
        <v>84.70588235294117</v>
      </c>
      <c r="H14" s="242">
        <v>170</v>
      </c>
      <c r="I14" s="243">
        <v>140.9</v>
      </c>
      <c r="J14" s="215">
        <v>82.88235294117648</v>
      </c>
    </row>
    <row r="15" spans="1:10" ht="12.75">
      <c r="A15" s="7" t="s">
        <v>227</v>
      </c>
      <c r="B15" s="244">
        <v>150</v>
      </c>
      <c r="C15" s="245">
        <v>95</v>
      </c>
      <c r="D15" s="216">
        <v>63.33333333333333</v>
      </c>
      <c r="E15" s="244">
        <v>150</v>
      </c>
      <c r="F15" s="245">
        <v>90</v>
      </c>
      <c r="G15" s="216">
        <v>60</v>
      </c>
      <c r="H15" s="244">
        <v>150</v>
      </c>
      <c r="I15" s="245">
        <v>82.7</v>
      </c>
      <c r="J15" s="216">
        <v>55.3</v>
      </c>
    </row>
    <row r="16" spans="1:10" ht="12.75">
      <c r="A16" s="75" t="s">
        <v>90</v>
      </c>
      <c r="B16" s="247">
        <v>19540</v>
      </c>
      <c r="C16" s="247">
        <v>18183</v>
      </c>
      <c r="D16" s="218">
        <v>93.05527123848516</v>
      </c>
      <c r="E16" s="247">
        <v>19635</v>
      </c>
      <c r="F16" s="247">
        <v>17915</v>
      </c>
      <c r="G16" s="218">
        <v>91.240132416603</v>
      </c>
      <c r="H16" s="247">
        <v>19635</v>
      </c>
      <c r="I16" s="247">
        <v>17778.8</v>
      </c>
      <c r="J16" s="218">
        <v>87.42955495451193</v>
      </c>
    </row>
    <row r="18" ht="12.75">
      <c r="A18" s="3" t="s">
        <v>228</v>
      </c>
    </row>
    <row r="20" ht="12.75">
      <c r="A20" s="39" t="s">
        <v>347</v>
      </c>
    </row>
    <row r="21" ht="12.75">
      <c r="A21" s="39"/>
    </row>
  </sheetData>
  <mergeCells count="3">
    <mergeCell ref="H3:J3"/>
    <mergeCell ref="B3:D3"/>
    <mergeCell ref="E3:G3"/>
  </mergeCells>
  <printOptions/>
  <pageMargins left="0.44" right="0.35" top="1" bottom="1" header="0.5" footer="0.5"/>
  <pageSetup horizontalDpi="1200" verticalDpi="1200" orientation="landscape" paperSize="9" r:id="rId1"/>
</worksheet>
</file>

<file path=xl/worksheets/sheet26.xml><?xml version="1.0" encoding="utf-8"?>
<worksheet xmlns="http://schemas.openxmlformats.org/spreadsheetml/2006/main" xmlns:r="http://schemas.openxmlformats.org/officeDocument/2006/relationships">
  <sheetPr codeName="Arkusz26"/>
  <dimension ref="A1:I24"/>
  <sheetViews>
    <sheetView view="pageBreakPreview" zoomScaleSheetLayoutView="100" workbookViewId="0" topLeftCell="A1">
      <selection activeCell="A1" sqref="A1"/>
    </sheetView>
  </sheetViews>
  <sheetFormatPr defaultColWidth="9.140625" defaultRowHeight="12.75"/>
  <cols>
    <col min="1" max="1" width="24.140625" style="7" customWidth="1"/>
    <col min="2" max="2" width="13.140625" style="7" customWidth="1"/>
    <col min="3" max="3" width="12.00390625" style="7" customWidth="1"/>
    <col min="4" max="4" width="12.140625" style="7" customWidth="1"/>
    <col min="5" max="5" width="9.140625" style="7" customWidth="1"/>
    <col min="6" max="6" width="10.8515625" style="7" customWidth="1"/>
    <col min="7" max="7" width="9.57421875" style="7" bestFit="1" customWidth="1"/>
    <col min="8" max="8" width="9.140625" style="7" customWidth="1"/>
    <col min="9" max="9" width="15.00390625" style="7" customWidth="1"/>
    <col min="10" max="10" width="9.140625" style="7" customWidth="1"/>
    <col min="11" max="11" width="35.7109375" style="7" customWidth="1"/>
    <col min="12" max="12" width="17.57421875" style="7" customWidth="1"/>
    <col min="13" max="16384" width="9.140625" style="7" customWidth="1"/>
  </cols>
  <sheetData>
    <row r="1" ht="25.5">
      <c r="A1" s="11"/>
    </row>
    <row r="2" ht="12.75">
      <c r="A2" s="8" t="s">
        <v>239</v>
      </c>
    </row>
    <row r="4" spans="1:8" ht="14.25">
      <c r="A4" s="175" t="s">
        <v>230</v>
      </c>
      <c r="B4" s="71">
        <v>1999</v>
      </c>
      <c r="C4" s="71">
        <v>2000</v>
      </c>
      <c r="D4" s="71">
        <v>2001</v>
      </c>
      <c r="E4" s="71">
        <v>2002</v>
      </c>
      <c r="F4" s="71">
        <v>2003</v>
      </c>
      <c r="G4" s="71" t="s">
        <v>348</v>
      </c>
      <c r="H4" s="71" t="s">
        <v>16</v>
      </c>
    </row>
    <row r="5" spans="1:8" ht="12.75">
      <c r="A5" s="3" t="s">
        <v>231</v>
      </c>
      <c r="B5" s="72" t="s">
        <v>17</v>
      </c>
      <c r="C5" s="72" t="s">
        <v>17</v>
      </c>
      <c r="D5" s="72" t="s">
        <v>17</v>
      </c>
      <c r="E5" s="72" t="s">
        <v>17</v>
      </c>
      <c r="F5" s="72" t="s">
        <v>17</v>
      </c>
      <c r="G5" s="72" t="s">
        <v>383</v>
      </c>
      <c r="H5" s="72" t="s">
        <v>18</v>
      </c>
    </row>
    <row r="6" spans="2:9" ht="12.75">
      <c r="B6" s="73"/>
      <c r="C6" s="73"/>
      <c r="D6" s="73"/>
      <c r="E6" s="73"/>
      <c r="F6" s="73"/>
      <c r="G6" s="189"/>
      <c r="H6" s="189"/>
      <c r="I6" s="37"/>
    </row>
    <row r="7" spans="1:8" ht="12.75">
      <c r="A7" s="70" t="s">
        <v>134</v>
      </c>
      <c r="B7" s="184">
        <v>929</v>
      </c>
      <c r="C7" s="184">
        <v>1177</v>
      </c>
      <c r="D7" s="184">
        <v>1346</v>
      </c>
      <c r="E7" s="184">
        <v>1464</v>
      </c>
      <c r="F7" s="184">
        <v>1498</v>
      </c>
      <c r="G7" s="184">
        <v>376.6374173434239</v>
      </c>
      <c r="H7" s="184">
        <v>287</v>
      </c>
    </row>
    <row r="8" spans="1:8" ht="14.25">
      <c r="A8" s="7" t="s">
        <v>240</v>
      </c>
      <c r="B8" s="188">
        <v>665</v>
      </c>
      <c r="C8" s="188">
        <v>846</v>
      </c>
      <c r="D8" s="188">
        <v>1002</v>
      </c>
      <c r="E8" s="188">
        <v>1090</v>
      </c>
      <c r="F8" s="188">
        <v>1129</v>
      </c>
      <c r="G8" s="188">
        <v>283.86091066804113</v>
      </c>
      <c r="H8" s="188">
        <v>245</v>
      </c>
    </row>
    <row r="9" spans="1:8" ht="12.75">
      <c r="A9" s="70" t="s">
        <v>233</v>
      </c>
      <c r="B9" s="192">
        <v>612</v>
      </c>
      <c r="C9" s="192">
        <v>782</v>
      </c>
      <c r="D9" s="192">
        <v>923</v>
      </c>
      <c r="E9" s="192">
        <v>1003</v>
      </c>
      <c r="F9" s="192">
        <v>1026</v>
      </c>
      <c r="G9" s="192">
        <v>257.9639453900887</v>
      </c>
      <c r="H9" s="192">
        <v>245</v>
      </c>
    </row>
    <row r="10" spans="2:8" ht="12.75">
      <c r="B10" s="13"/>
      <c r="C10" s="13"/>
      <c r="D10" s="13"/>
      <c r="E10" s="13"/>
      <c r="F10" s="13"/>
      <c r="G10" s="13"/>
      <c r="H10" s="13"/>
    </row>
    <row r="15" spans="1:8" ht="12.75">
      <c r="A15" s="175" t="s">
        <v>234</v>
      </c>
      <c r="B15" s="71">
        <v>1996</v>
      </c>
      <c r="C15" s="71">
        <v>1997</v>
      </c>
      <c r="D15" s="71">
        <v>1998</v>
      </c>
      <c r="E15" s="71">
        <v>1999</v>
      </c>
      <c r="F15" s="71">
        <v>2000</v>
      </c>
      <c r="G15" s="71">
        <v>2001</v>
      </c>
      <c r="H15" s="71">
        <v>2002</v>
      </c>
    </row>
    <row r="16" spans="2:8" ht="12.75">
      <c r="B16" s="73"/>
      <c r="C16" s="73"/>
      <c r="D16" s="73"/>
      <c r="E16" s="73"/>
      <c r="F16" s="191" t="s">
        <v>48</v>
      </c>
      <c r="G16" s="73"/>
      <c r="H16" s="73"/>
    </row>
    <row r="17" spans="1:8" ht="12.75">
      <c r="A17" s="70" t="s">
        <v>134</v>
      </c>
      <c r="B17" s="193">
        <v>0.15</v>
      </c>
      <c r="C17" s="193">
        <v>0.13</v>
      </c>
      <c r="D17" s="193">
        <v>0.1</v>
      </c>
      <c r="E17" s="193">
        <v>0.05</v>
      </c>
      <c r="F17" s="193">
        <v>0.03</v>
      </c>
      <c r="G17" s="193" t="s">
        <v>0</v>
      </c>
      <c r="H17" s="193" t="s">
        <v>0</v>
      </c>
    </row>
    <row r="18" spans="1:8" ht="12.75">
      <c r="A18" s="7" t="s">
        <v>232</v>
      </c>
      <c r="B18" s="190">
        <v>0.25</v>
      </c>
      <c r="C18" s="190">
        <v>0.2</v>
      </c>
      <c r="D18" s="190">
        <v>0.15</v>
      </c>
      <c r="E18" s="190">
        <v>0.11</v>
      </c>
      <c r="F18" s="190">
        <v>0.04</v>
      </c>
      <c r="G18" s="190" t="s">
        <v>0</v>
      </c>
      <c r="H18" s="190" t="s">
        <v>0</v>
      </c>
    </row>
    <row r="20" ht="12.75">
      <c r="A20" s="3" t="s">
        <v>238</v>
      </c>
    </row>
    <row r="22" ht="12.75">
      <c r="A22" s="3" t="s">
        <v>236</v>
      </c>
    </row>
    <row r="23" ht="12.75">
      <c r="A23" s="3" t="s">
        <v>235</v>
      </c>
    </row>
    <row r="24" ht="12.75">
      <c r="A24" s="3" t="s">
        <v>237</v>
      </c>
    </row>
  </sheetData>
  <printOptions/>
  <pageMargins left="0.75" right="0.75" top="1" bottom="1" header="0.5" footer="0.5"/>
  <pageSetup horizontalDpi="1200" verticalDpi="1200" orientation="landscape" paperSize="9" r:id="rId1"/>
</worksheet>
</file>

<file path=xl/worksheets/sheet27.xml><?xml version="1.0" encoding="utf-8"?>
<worksheet xmlns="http://schemas.openxmlformats.org/spreadsheetml/2006/main" xmlns:r="http://schemas.openxmlformats.org/officeDocument/2006/relationships">
  <sheetPr codeName="Arkusz27"/>
  <dimension ref="A1:G23"/>
  <sheetViews>
    <sheetView view="pageBreakPreview" zoomScaleSheetLayoutView="100" workbookViewId="0" topLeftCell="A1">
      <selection activeCell="A1" sqref="A1"/>
    </sheetView>
  </sheetViews>
  <sheetFormatPr defaultColWidth="9.140625" defaultRowHeight="12.75"/>
  <cols>
    <col min="1" max="1" width="25.140625" style="7" customWidth="1"/>
    <col min="2" max="2" width="17.00390625" style="7" customWidth="1"/>
    <col min="3" max="3" width="10.7109375" style="7" customWidth="1"/>
    <col min="4" max="4" width="11.140625" style="7" customWidth="1"/>
    <col min="5" max="5" width="9.140625" style="7" customWidth="1"/>
    <col min="6" max="6" width="10.28125" style="7" customWidth="1"/>
    <col min="7" max="7" width="10.140625" style="7" customWidth="1"/>
    <col min="8" max="16384" width="9.140625" style="7" customWidth="1"/>
  </cols>
  <sheetData>
    <row r="1" ht="25.5">
      <c r="A1" s="11"/>
    </row>
    <row r="2" ht="12.75">
      <c r="A2" s="8" t="s">
        <v>242</v>
      </c>
    </row>
    <row r="3" ht="13.5" customHeight="1">
      <c r="A3" s="11"/>
    </row>
    <row r="4" ht="11.25" customHeight="1"/>
    <row r="5" spans="1:7" ht="14.25" customHeight="1">
      <c r="A5" s="175" t="s">
        <v>243</v>
      </c>
      <c r="B5" s="3"/>
      <c r="C5" s="71" t="s">
        <v>19</v>
      </c>
      <c r="D5" s="71" t="s">
        <v>20</v>
      </c>
      <c r="E5" s="71" t="s">
        <v>21</v>
      </c>
      <c r="F5" s="71" t="s">
        <v>241</v>
      </c>
      <c r="G5" s="71" t="s">
        <v>241</v>
      </c>
    </row>
    <row r="6" spans="1:7" ht="12.75">
      <c r="A6" s="91"/>
      <c r="B6" s="198" t="s">
        <v>253</v>
      </c>
      <c r="C6" s="72">
        <v>2003</v>
      </c>
      <c r="D6" s="72">
        <v>2003</v>
      </c>
      <c r="E6" s="72">
        <v>2003</v>
      </c>
      <c r="F6" s="72" t="s">
        <v>257</v>
      </c>
      <c r="G6" s="72" t="s">
        <v>258</v>
      </c>
    </row>
    <row r="7" spans="1:7" ht="14.25">
      <c r="A7" s="70" t="s">
        <v>244</v>
      </c>
      <c r="B7" s="194" t="s">
        <v>254</v>
      </c>
      <c r="C7" s="194">
        <v>150</v>
      </c>
      <c r="D7" s="194">
        <v>150</v>
      </c>
      <c r="E7" s="194" t="s">
        <v>22</v>
      </c>
      <c r="F7" s="194">
        <v>150</v>
      </c>
      <c r="G7" s="194" t="s">
        <v>373</v>
      </c>
    </row>
    <row r="8" spans="1:7" ht="12.75">
      <c r="A8" s="7" t="s">
        <v>245</v>
      </c>
      <c r="B8" s="189" t="s">
        <v>255</v>
      </c>
      <c r="C8" s="189">
        <v>42</v>
      </c>
      <c r="D8" s="189">
        <v>42</v>
      </c>
      <c r="E8" s="189" t="s">
        <v>0</v>
      </c>
      <c r="F8" s="189">
        <v>42</v>
      </c>
      <c r="G8" s="189">
        <v>35</v>
      </c>
    </row>
    <row r="9" spans="1:7" ht="12.75">
      <c r="A9" s="70" t="s">
        <v>246</v>
      </c>
      <c r="B9" s="194" t="s">
        <v>256</v>
      </c>
      <c r="C9" s="194">
        <v>1</v>
      </c>
      <c r="D9" s="194">
        <v>1</v>
      </c>
      <c r="E9" s="194" t="s">
        <v>0</v>
      </c>
      <c r="F9" s="194">
        <v>1</v>
      </c>
      <c r="G9" s="194">
        <v>1</v>
      </c>
    </row>
    <row r="10" spans="1:7" ht="14.25">
      <c r="A10" s="7" t="s">
        <v>247</v>
      </c>
      <c r="B10" s="195" t="s">
        <v>256</v>
      </c>
      <c r="C10" s="195">
        <v>18</v>
      </c>
      <c r="D10" s="195" t="s">
        <v>372</v>
      </c>
      <c r="E10" s="195" t="s">
        <v>0</v>
      </c>
      <c r="F10" s="195">
        <v>18</v>
      </c>
      <c r="G10" s="195">
        <v>18</v>
      </c>
    </row>
    <row r="11" spans="3:6" ht="12.75">
      <c r="C11" s="12"/>
      <c r="D11" s="12"/>
      <c r="E11" s="12"/>
      <c r="F11" s="12"/>
    </row>
    <row r="12" spans="1:7" ht="12.75">
      <c r="A12" s="175" t="s">
        <v>248</v>
      </c>
      <c r="B12" s="3"/>
      <c r="C12" s="71" t="s">
        <v>23</v>
      </c>
      <c r="D12" s="71" t="s">
        <v>24</v>
      </c>
      <c r="E12" s="71" t="s">
        <v>21</v>
      </c>
      <c r="F12" s="71" t="s">
        <v>241</v>
      </c>
      <c r="G12" s="71" t="s">
        <v>241</v>
      </c>
    </row>
    <row r="13" spans="1:7" ht="13.5" customHeight="1">
      <c r="A13" s="91"/>
      <c r="B13" s="198" t="s">
        <v>253</v>
      </c>
      <c r="C13" s="196">
        <v>2003</v>
      </c>
      <c r="D13" s="196">
        <v>2003</v>
      </c>
      <c r="E13" s="196">
        <v>2003</v>
      </c>
      <c r="F13" s="196" t="s">
        <v>257</v>
      </c>
      <c r="G13" s="196" t="s">
        <v>259</v>
      </c>
    </row>
    <row r="14" spans="1:7" ht="14.25">
      <c r="A14" s="70" t="s">
        <v>244</v>
      </c>
      <c r="B14" s="194" t="s">
        <v>254</v>
      </c>
      <c r="C14" s="194">
        <v>350</v>
      </c>
      <c r="D14" s="194">
        <v>350</v>
      </c>
      <c r="E14" s="194">
        <v>2000</v>
      </c>
      <c r="F14" s="194">
        <v>350</v>
      </c>
      <c r="G14" s="194" t="s">
        <v>373</v>
      </c>
    </row>
    <row r="15" spans="1:7" ht="15.75" customHeight="1">
      <c r="A15" s="7" t="s">
        <v>249</v>
      </c>
      <c r="B15" s="189" t="s">
        <v>363</v>
      </c>
      <c r="C15" s="189">
        <v>11</v>
      </c>
      <c r="D15" s="189">
        <v>11</v>
      </c>
      <c r="E15" s="189" t="s">
        <v>0</v>
      </c>
      <c r="F15" s="189">
        <v>11</v>
      </c>
      <c r="G15" s="189">
        <v>11</v>
      </c>
    </row>
    <row r="16" spans="1:7" ht="12.75">
      <c r="A16" s="70" t="s">
        <v>250</v>
      </c>
      <c r="B16" s="197" t="s">
        <v>25</v>
      </c>
      <c r="C16" s="197">
        <v>51</v>
      </c>
      <c r="D16" s="197">
        <v>51</v>
      </c>
      <c r="E16" s="197">
        <v>45</v>
      </c>
      <c r="F16" s="197">
        <v>51</v>
      </c>
      <c r="G16" s="197">
        <v>51</v>
      </c>
    </row>
    <row r="19" ht="12.75">
      <c r="A19" s="364" t="s">
        <v>370</v>
      </c>
    </row>
    <row r="20" ht="12.75">
      <c r="A20" s="364" t="s">
        <v>371</v>
      </c>
    </row>
    <row r="21" ht="12.75">
      <c r="A21" s="3" t="s">
        <v>251</v>
      </c>
    </row>
    <row r="23" ht="12.75">
      <c r="A23" s="3" t="s">
        <v>252</v>
      </c>
    </row>
  </sheetData>
  <printOptions/>
  <pageMargins left="0.75" right="0.75" top="1" bottom="1" header="0.5" footer="0.5"/>
  <pageSetup horizontalDpi="1200" verticalDpi="1200" orientation="landscape" paperSize="9" r:id="rId1"/>
</worksheet>
</file>

<file path=xl/worksheets/sheet28.xml><?xml version="1.0" encoding="utf-8"?>
<worksheet xmlns="http://schemas.openxmlformats.org/spreadsheetml/2006/main" xmlns:r="http://schemas.openxmlformats.org/officeDocument/2006/relationships">
  <sheetPr codeName="Arkusz28"/>
  <dimension ref="A2:D20"/>
  <sheetViews>
    <sheetView view="pageBreakPreview" zoomScaleSheetLayoutView="100" workbookViewId="0" topLeftCell="A1">
      <selection activeCell="A1" sqref="A1"/>
    </sheetView>
  </sheetViews>
  <sheetFormatPr defaultColWidth="9.140625" defaultRowHeight="12.75"/>
  <cols>
    <col min="1" max="1" width="30.421875" style="1" bestFit="1" customWidth="1"/>
    <col min="2" max="2" width="11.57421875" style="1" customWidth="1"/>
    <col min="3" max="4" width="12.28125" style="1" customWidth="1"/>
    <col min="5" max="16384" width="9.140625" style="1" customWidth="1"/>
  </cols>
  <sheetData>
    <row r="2" ht="12.75">
      <c r="A2" s="101" t="s">
        <v>260</v>
      </c>
    </row>
    <row r="3" spans="2:4" ht="12.75">
      <c r="B3" s="79">
        <v>2000</v>
      </c>
      <c r="C3" s="79">
        <v>2001</v>
      </c>
      <c r="D3" s="79">
        <v>2002</v>
      </c>
    </row>
    <row r="4" spans="1:4" ht="9" customHeight="1">
      <c r="A4" s="27"/>
      <c r="B4" s="87"/>
      <c r="C4" s="87"/>
      <c r="D4" s="87"/>
    </row>
    <row r="5" spans="1:4" ht="12.75">
      <c r="A5" s="67" t="s">
        <v>261</v>
      </c>
      <c r="B5" s="248">
        <v>4.1432</v>
      </c>
      <c r="C5" s="248">
        <v>3.9863</v>
      </c>
      <c r="D5" s="249">
        <v>3.8388</v>
      </c>
    </row>
    <row r="6" spans="1:4" ht="12.75">
      <c r="A6" s="1" t="s">
        <v>262</v>
      </c>
      <c r="B6" s="250">
        <v>4.3464</v>
      </c>
      <c r="C6" s="250">
        <v>4.0939</v>
      </c>
      <c r="D6" s="251">
        <v>4.0795</v>
      </c>
    </row>
    <row r="7" spans="1:4" ht="12.75">
      <c r="A7" s="67" t="s">
        <v>263</v>
      </c>
      <c r="B7" s="252">
        <v>22.77</v>
      </c>
      <c r="C7" s="252">
        <v>19.01</v>
      </c>
      <c r="D7" s="253">
        <v>30.4</v>
      </c>
    </row>
    <row r="8" spans="1:4" ht="12.75">
      <c r="A8" s="1" t="s">
        <v>264</v>
      </c>
      <c r="B8" s="254">
        <v>28.54</v>
      </c>
      <c r="C8" s="254">
        <v>24.44</v>
      </c>
      <c r="D8" s="255">
        <v>25.04</v>
      </c>
    </row>
    <row r="9" spans="1:4" ht="12.75">
      <c r="A9" s="67" t="s">
        <v>265</v>
      </c>
      <c r="B9" s="256">
        <v>306.5</v>
      </c>
      <c r="C9" s="256">
        <v>256.7</v>
      </c>
      <c r="D9" s="257">
        <v>249.64</v>
      </c>
    </row>
    <row r="10" spans="1:4" ht="12.75">
      <c r="A10" s="1" t="s">
        <v>266</v>
      </c>
      <c r="B10" s="258">
        <v>342.5</v>
      </c>
      <c r="C10" s="258">
        <v>295</v>
      </c>
      <c r="D10" s="259">
        <v>285.13</v>
      </c>
    </row>
    <row r="11" spans="1:4" ht="12.75">
      <c r="A11" s="67" t="s">
        <v>267</v>
      </c>
      <c r="B11" s="256">
        <v>277.9</v>
      </c>
      <c r="C11" s="256">
        <v>236.5</v>
      </c>
      <c r="D11" s="257">
        <v>222.77</v>
      </c>
    </row>
    <row r="12" spans="1:4" ht="12.75">
      <c r="A12" s="1" t="s">
        <v>268</v>
      </c>
      <c r="B12" s="258">
        <v>296.5</v>
      </c>
      <c r="C12" s="258">
        <v>245.2</v>
      </c>
      <c r="D12" s="259">
        <v>233.19</v>
      </c>
    </row>
    <row r="13" spans="1:4" ht="12.75">
      <c r="A13" s="67" t="s">
        <v>269</v>
      </c>
      <c r="B13" s="256">
        <v>843.4</v>
      </c>
      <c r="C13" s="256">
        <v>716.5</v>
      </c>
      <c r="D13" s="257">
        <v>810.2</v>
      </c>
    </row>
    <row r="14" spans="1:4" ht="12.75">
      <c r="A14" s="1" t="s">
        <v>270</v>
      </c>
      <c r="B14" s="258">
        <v>715.5</v>
      </c>
      <c r="C14" s="258">
        <v>650.5</v>
      </c>
      <c r="D14" s="259">
        <v>778.03</v>
      </c>
    </row>
    <row r="15" spans="1:4" ht="12.75">
      <c r="A15" s="67" t="s">
        <v>271</v>
      </c>
      <c r="B15" s="223">
        <v>608</v>
      </c>
      <c r="C15" s="223">
        <v>552</v>
      </c>
      <c r="D15" s="260">
        <v>485.95</v>
      </c>
    </row>
    <row r="16" spans="1:4" ht="12.75">
      <c r="A16" s="1" t="s">
        <v>272</v>
      </c>
      <c r="B16" s="234">
        <v>501</v>
      </c>
      <c r="C16" s="234">
        <v>413</v>
      </c>
      <c r="D16" s="261">
        <v>429.08</v>
      </c>
    </row>
    <row r="17" spans="1:4" ht="12.75">
      <c r="A17" s="67" t="s">
        <v>273</v>
      </c>
      <c r="B17" s="262">
        <v>-1.427</v>
      </c>
      <c r="C17" s="263">
        <v>-1.333</v>
      </c>
      <c r="D17" s="263">
        <v>-1.2190000000000012</v>
      </c>
    </row>
    <row r="19" ht="12.75">
      <c r="A19" s="35" t="s">
        <v>274</v>
      </c>
    </row>
    <row r="20" ht="12.75">
      <c r="A20" s="35" t="s">
        <v>275</v>
      </c>
    </row>
  </sheetData>
  <sheetProtection/>
  <printOptions/>
  <pageMargins left="0.75" right="0.75" top="0.49" bottom="1" header="0.5" footer="0.5"/>
  <pageSetup horizontalDpi="1200" verticalDpi="1200" orientation="landscape" paperSize="9" r:id="rId1"/>
</worksheet>
</file>

<file path=xl/worksheets/sheet29.xml><?xml version="1.0" encoding="utf-8"?>
<worksheet xmlns="http://schemas.openxmlformats.org/spreadsheetml/2006/main" xmlns:r="http://schemas.openxmlformats.org/officeDocument/2006/relationships">
  <sheetPr codeName="Arkusz29"/>
  <dimension ref="A1:L24"/>
  <sheetViews>
    <sheetView view="pageBreakPreview" zoomScaleSheetLayoutView="100" workbookViewId="0" topLeftCell="A1">
      <selection activeCell="A1" sqref="A1"/>
    </sheetView>
  </sheetViews>
  <sheetFormatPr defaultColWidth="9.140625" defaultRowHeight="12.75"/>
  <cols>
    <col min="1" max="1" width="13.421875" style="348" bestFit="1" customWidth="1"/>
    <col min="2" max="11" width="6.421875" style="348" bestFit="1" customWidth="1"/>
    <col min="12" max="12" width="12.7109375" style="348" customWidth="1"/>
    <col min="13" max="16384" width="9.140625" style="348" customWidth="1"/>
  </cols>
  <sheetData>
    <row r="1" ht="25.5">
      <c r="A1" s="347"/>
    </row>
    <row r="2" spans="5:8" ht="15">
      <c r="E2" s="349"/>
      <c r="F2" s="349"/>
      <c r="G2" s="349"/>
      <c r="H2" s="349"/>
    </row>
    <row r="4" spans="1:12" ht="15">
      <c r="A4" s="349">
        <v>2000</v>
      </c>
      <c r="B4" s="349"/>
      <c r="C4" s="349"/>
      <c r="D4" s="349"/>
      <c r="E4" s="349">
        <v>2001</v>
      </c>
      <c r="F4" s="349"/>
      <c r="G4" s="349"/>
      <c r="H4" s="349"/>
      <c r="I4" s="349">
        <v>2002</v>
      </c>
      <c r="J4" s="349"/>
      <c r="K4" s="349"/>
      <c r="L4" s="341"/>
    </row>
    <row r="5" spans="1:12" ht="15">
      <c r="A5" s="348" t="s">
        <v>43</v>
      </c>
      <c r="B5" s="348" t="s">
        <v>44</v>
      </c>
      <c r="C5" s="348" t="s">
        <v>45</v>
      </c>
      <c r="D5" s="348" t="s">
        <v>46</v>
      </c>
      <c r="E5" s="348" t="s">
        <v>43</v>
      </c>
      <c r="F5" s="348" t="s">
        <v>44</v>
      </c>
      <c r="G5" s="348" t="s">
        <v>45</v>
      </c>
      <c r="H5" s="348" t="s">
        <v>46</v>
      </c>
      <c r="I5" s="348" t="s">
        <v>43</v>
      </c>
      <c r="J5" s="348" t="s">
        <v>44</v>
      </c>
      <c r="K5" s="348" t="s">
        <v>45</v>
      </c>
      <c r="L5" s="64" t="s">
        <v>46</v>
      </c>
    </row>
    <row r="6" spans="1:12" ht="15">
      <c r="A6" s="350">
        <v>26.24890625</v>
      </c>
      <c r="B6" s="350">
        <v>25.78809523809523</v>
      </c>
      <c r="C6" s="350">
        <v>27.861923076923073</v>
      </c>
      <c r="D6" s="350">
        <v>28.34125</v>
      </c>
      <c r="E6" s="350">
        <v>23.96609375</v>
      </c>
      <c r="F6" s="350">
        <v>25.590555555555557</v>
      </c>
      <c r="G6" s="350">
        <v>24.141230769230763</v>
      </c>
      <c r="H6" s="350">
        <v>18.836000000000002</v>
      </c>
      <c r="I6" s="350">
        <v>19.914354838709674</v>
      </c>
      <c r="J6" s="350">
        <v>23.739307692307698</v>
      </c>
      <c r="K6" s="350">
        <v>25.809318181818185</v>
      </c>
      <c r="L6" s="65">
        <v>25.543999999999986</v>
      </c>
    </row>
    <row r="7" spans="4:12" ht="15">
      <c r="D7" s="350"/>
      <c r="L7" s="64"/>
    </row>
    <row r="8" spans="4:12" ht="15">
      <c r="D8" s="350"/>
      <c r="L8" s="64"/>
    </row>
    <row r="9" ht="15">
      <c r="D9" s="350"/>
    </row>
    <row r="10" ht="15">
      <c r="D10" s="350"/>
    </row>
    <row r="11" ht="15">
      <c r="D11" s="350"/>
    </row>
    <row r="12" ht="15">
      <c r="D12" s="350"/>
    </row>
    <row r="13" ht="15">
      <c r="D13" s="350"/>
    </row>
    <row r="14" ht="15">
      <c r="D14" s="350"/>
    </row>
    <row r="15" ht="15">
      <c r="D15" s="350"/>
    </row>
    <row r="16" ht="15">
      <c r="D16" s="350"/>
    </row>
    <row r="17" ht="15">
      <c r="D17" s="350"/>
    </row>
    <row r="18" ht="15">
      <c r="D18" s="350"/>
    </row>
    <row r="19" ht="15">
      <c r="D19" s="350"/>
    </row>
    <row r="20" ht="15">
      <c r="D20" s="350"/>
    </row>
    <row r="21" ht="15">
      <c r="D21" s="350"/>
    </row>
    <row r="22" ht="15">
      <c r="D22" s="350"/>
    </row>
    <row r="23" ht="15">
      <c r="D23" s="350"/>
    </row>
    <row r="24" ht="15">
      <c r="D24" s="350"/>
    </row>
  </sheetData>
  <sheetProtection password="E28F" sheet="1" objects="1" scenarios="1" selectLockedCells="1" selectUnlockedCells="1"/>
  <printOptions/>
  <pageMargins left="0.75" right="0.75" top="1" bottom="1" header="0.5" footer="0.5"/>
  <pageSetup horizontalDpi="1200" verticalDpi="1200" orientation="portrait" paperSize="9" scale="58" r:id="rId2"/>
  <colBreaks count="1" manualBreakCount="1">
    <brk id="13" max="20" man="1"/>
  </colBreaks>
  <drawing r:id="rId1"/>
</worksheet>
</file>

<file path=xl/worksheets/sheet3.xml><?xml version="1.0" encoding="utf-8"?>
<worksheet xmlns="http://schemas.openxmlformats.org/spreadsheetml/2006/main" xmlns:r="http://schemas.openxmlformats.org/officeDocument/2006/relationships">
  <sheetPr codeName="Arkusz3"/>
  <dimension ref="A1:D28"/>
  <sheetViews>
    <sheetView view="pageBreakPreview" zoomScaleSheetLayoutView="100" workbookViewId="0" topLeftCell="A3">
      <selection activeCell="A1" sqref="A1"/>
    </sheetView>
  </sheetViews>
  <sheetFormatPr defaultColWidth="9.140625" defaultRowHeight="12.75"/>
  <cols>
    <col min="1" max="1" width="51.140625" style="1" customWidth="1"/>
    <col min="2" max="2" width="10.00390625" style="1" customWidth="1"/>
    <col min="3" max="4" width="10.00390625" style="44" customWidth="1"/>
    <col min="5" max="5" width="9.140625" style="1" customWidth="1"/>
    <col min="6" max="6" width="9.00390625" style="1" customWidth="1"/>
    <col min="7" max="16384" width="9.140625" style="1" customWidth="1"/>
  </cols>
  <sheetData>
    <row r="1" ht="25.5">
      <c r="A1" s="27"/>
    </row>
    <row r="2" ht="12.75">
      <c r="A2" s="5" t="s">
        <v>42</v>
      </c>
    </row>
    <row r="3" ht="25.5">
      <c r="A3" s="27"/>
    </row>
    <row r="4" spans="1:4" ht="12.75">
      <c r="A4" s="366" t="s">
        <v>78</v>
      </c>
      <c r="B4" s="366"/>
      <c r="C4" s="366"/>
      <c r="D4" s="366"/>
    </row>
    <row r="6" spans="2:4" ht="12.75">
      <c r="B6" s="79">
        <v>2000</v>
      </c>
      <c r="C6" s="79">
        <v>2001</v>
      </c>
      <c r="D6" s="79">
        <v>2002</v>
      </c>
    </row>
    <row r="7" spans="2:4" ht="12.75">
      <c r="B7" s="80" t="s">
        <v>61</v>
      </c>
      <c r="C7" s="80" t="s">
        <v>61</v>
      </c>
      <c r="D7" s="80" t="s">
        <v>61</v>
      </c>
    </row>
    <row r="8" spans="2:4" ht="12.75">
      <c r="B8" s="160"/>
      <c r="C8" s="160"/>
      <c r="D8" s="160"/>
    </row>
    <row r="9" spans="1:4" ht="14.25">
      <c r="A9" s="78" t="s">
        <v>359</v>
      </c>
      <c r="B9" s="285">
        <v>13064</v>
      </c>
      <c r="C9" s="285">
        <v>12881</v>
      </c>
      <c r="D9" s="286">
        <v>13041</v>
      </c>
    </row>
    <row r="10" spans="2:4" ht="12.75">
      <c r="B10" s="81"/>
      <c r="C10" s="81"/>
      <c r="D10" s="81"/>
    </row>
    <row r="11" spans="1:4" ht="12.75">
      <c r="A11" s="342" t="s">
        <v>77</v>
      </c>
      <c r="B11" s="80"/>
      <c r="C11" s="80"/>
      <c r="D11" s="80"/>
    </row>
    <row r="12" spans="1:4" ht="12.75">
      <c r="A12" s="67" t="s">
        <v>69</v>
      </c>
      <c r="B12" s="287">
        <v>13500</v>
      </c>
      <c r="C12" s="287">
        <v>13500</v>
      </c>
      <c r="D12" s="287">
        <v>13500</v>
      </c>
    </row>
    <row r="13" spans="1:4" ht="12.75">
      <c r="A13" s="1" t="s">
        <v>70</v>
      </c>
      <c r="B13" s="288">
        <v>12537</v>
      </c>
      <c r="C13" s="288">
        <v>12319</v>
      </c>
      <c r="D13" s="288">
        <v>12473.86593</v>
      </c>
    </row>
    <row r="14" spans="1:4" ht="12.75">
      <c r="A14" s="67" t="s">
        <v>71</v>
      </c>
      <c r="B14" s="287">
        <v>967</v>
      </c>
      <c r="C14" s="287">
        <v>859</v>
      </c>
      <c r="D14" s="287">
        <v>943.853</v>
      </c>
    </row>
    <row r="15" spans="1:4" ht="12.75">
      <c r="A15" s="1" t="s">
        <v>72</v>
      </c>
      <c r="B15" s="289">
        <v>0.9286666666666666</v>
      </c>
      <c r="C15" s="289">
        <v>0.913</v>
      </c>
      <c r="D15" s="289">
        <v>0.9239900688888889</v>
      </c>
    </row>
    <row r="16" spans="1:4" ht="12.75">
      <c r="A16" s="67" t="s">
        <v>73</v>
      </c>
      <c r="B16" s="225">
        <v>10327</v>
      </c>
      <c r="C16" s="225">
        <v>9995</v>
      </c>
      <c r="D16" s="225">
        <v>9761</v>
      </c>
    </row>
    <row r="17" spans="1:4" ht="12.75">
      <c r="A17" s="1" t="s">
        <v>74</v>
      </c>
      <c r="B17" s="226">
        <v>983</v>
      </c>
      <c r="C17" s="226">
        <v>899</v>
      </c>
      <c r="D17" s="226">
        <v>1165</v>
      </c>
    </row>
    <row r="18" spans="2:4" ht="12.75">
      <c r="B18" s="160"/>
      <c r="C18" s="81"/>
      <c r="D18" s="81"/>
    </row>
    <row r="19" spans="1:4" ht="12.75">
      <c r="A19" s="77" t="s">
        <v>75</v>
      </c>
      <c r="B19" s="80"/>
      <c r="C19" s="80"/>
      <c r="D19" s="80"/>
    </row>
    <row r="20" spans="1:4" ht="12.75">
      <c r="A20" s="67" t="s">
        <v>69</v>
      </c>
      <c r="B20" s="231">
        <v>400</v>
      </c>
      <c r="C20" s="231">
        <v>500</v>
      </c>
      <c r="D20" s="231">
        <v>500</v>
      </c>
    </row>
    <row r="21" spans="1:4" ht="12.75">
      <c r="A21" s="1" t="s">
        <v>70</v>
      </c>
      <c r="B21" s="232">
        <v>400</v>
      </c>
      <c r="C21" s="232">
        <v>446</v>
      </c>
      <c r="D21" s="232">
        <v>437</v>
      </c>
    </row>
    <row r="22" spans="1:4" ht="12.75">
      <c r="A22" s="67" t="s">
        <v>71</v>
      </c>
      <c r="B22" s="231">
        <v>330</v>
      </c>
      <c r="C22" s="231">
        <v>182</v>
      </c>
      <c r="D22" s="231">
        <v>126</v>
      </c>
    </row>
    <row r="23" spans="1:4" ht="12.75">
      <c r="A23" s="1" t="s">
        <v>72</v>
      </c>
      <c r="B23" s="290">
        <v>1</v>
      </c>
      <c r="C23" s="290">
        <v>0.892</v>
      </c>
      <c r="D23" s="290">
        <v>0.874</v>
      </c>
    </row>
    <row r="26" ht="12.75">
      <c r="A26" s="1" t="s">
        <v>360</v>
      </c>
    </row>
    <row r="28" ht="12.75">
      <c r="A28" s="62"/>
    </row>
  </sheetData>
  <sheetProtection/>
  <mergeCells count="1">
    <mergeCell ref="A4:D4"/>
  </mergeCells>
  <printOptions/>
  <pageMargins left="0.75" right="0.75" top="0.49" bottom="1" header="0.5" footer="0.5"/>
  <pageSetup horizontalDpi="1200" verticalDpi="1200" orientation="landscape" paperSize="9" r:id="rId1"/>
</worksheet>
</file>

<file path=xl/worksheets/sheet30.xml><?xml version="1.0" encoding="utf-8"?>
<worksheet xmlns="http://schemas.openxmlformats.org/spreadsheetml/2006/main" xmlns:r="http://schemas.openxmlformats.org/officeDocument/2006/relationships">
  <sheetPr codeName="Arkusz30"/>
  <dimension ref="A1:Q18"/>
  <sheetViews>
    <sheetView view="pageBreakPreview" zoomScaleSheetLayoutView="100" workbookViewId="0" topLeftCell="A1">
      <selection activeCell="A1" sqref="A1"/>
    </sheetView>
  </sheetViews>
  <sheetFormatPr defaultColWidth="9.140625" defaultRowHeight="12.75"/>
  <cols>
    <col min="1" max="1" width="22.140625" style="353" bestFit="1" customWidth="1"/>
    <col min="2" max="17" width="5.8515625" style="353" bestFit="1" customWidth="1"/>
    <col min="18" max="16384" width="9.140625" style="353" customWidth="1"/>
  </cols>
  <sheetData>
    <row r="1" ht="25.5">
      <c r="A1" s="11"/>
    </row>
    <row r="3" ht="12.75">
      <c r="C3" s="354"/>
    </row>
    <row r="4" ht="12.75">
      <c r="C4" s="354"/>
    </row>
    <row r="5" ht="12.75">
      <c r="C5" s="354"/>
    </row>
    <row r="6" ht="12.75">
      <c r="C6" s="354"/>
    </row>
    <row r="7" spans="2:17" ht="15">
      <c r="B7" s="388">
        <v>1999</v>
      </c>
      <c r="C7" s="388"/>
      <c r="D7" s="388"/>
      <c r="E7" s="388"/>
      <c r="F7" s="388">
        <v>2000</v>
      </c>
      <c r="G7" s="388"/>
      <c r="H7" s="388"/>
      <c r="I7" s="388"/>
      <c r="J7" s="388">
        <v>2001</v>
      </c>
      <c r="K7" s="388"/>
      <c r="L7" s="388"/>
      <c r="M7" s="388"/>
      <c r="N7" s="388">
        <v>2002</v>
      </c>
      <c r="O7" s="388"/>
      <c r="P7" s="388"/>
      <c r="Q7" s="388"/>
    </row>
    <row r="8" spans="2:17" ht="15">
      <c r="B8" s="348" t="s">
        <v>43</v>
      </c>
      <c r="C8" s="348" t="s">
        <v>44</v>
      </c>
      <c r="D8" s="348" t="s">
        <v>45</v>
      </c>
      <c r="E8" s="348" t="s">
        <v>46</v>
      </c>
      <c r="F8" s="348" t="s">
        <v>43</v>
      </c>
      <c r="G8" s="348" t="s">
        <v>44</v>
      </c>
      <c r="H8" s="348" t="s">
        <v>45</v>
      </c>
      <c r="I8" s="348" t="s">
        <v>46</v>
      </c>
      <c r="J8" s="348" t="s">
        <v>43</v>
      </c>
      <c r="K8" s="348" t="s">
        <v>44</v>
      </c>
      <c r="L8" s="348" t="s">
        <v>45</v>
      </c>
      <c r="M8" s="348" t="s">
        <v>46</v>
      </c>
      <c r="N8" s="348" t="s">
        <v>43</v>
      </c>
      <c r="O8" s="348" t="s">
        <v>44</v>
      </c>
      <c r="P8" s="348" t="s">
        <v>45</v>
      </c>
      <c r="Q8" s="348" t="s">
        <v>46</v>
      </c>
    </row>
    <row r="9" spans="2:17" ht="12.75">
      <c r="B9" s="354">
        <v>-0.3173650793650804</v>
      </c>
      <c r="C9" s="354">
        <v>-0.8616825396825405</v>
      </c>
      <c r="D9" s="354">
        <v>-0.43616666666666504</v>
      </c>
      <c r="E9" s="354">
        <v>-0.38574358974359413</v>
      </c>
      <c r="F9" s="354">
        <v>-0.6520937499999988</v>
      </c>
      <c r="G9" s="354">
        <v>-0.9059047619047682</v>
      </c>
      <c r="H9" s="354">
        <v>-2.579743589743593</v>
      </c>
      <c r="I9" s="354">
        <v>-1.1957500000000039</v>
      </c>
      <c r="J9" s="354">
        <v>-1.877572916666665</v>
      </c>
      <c r="K9" s="354">
        <v>-1.7434444444444424</v>
      </c>
      <c r="L9" s="354">
        <v>-1.155435897435904</v>
      </c>
      <c r="M9" s="354">
        <v>-0.5446666666666644</v>
      </c>
      <c r="N9" s="354">
        <v>-1.2293194037145696</v>
      </c>
      <c r="O9" s="354">
        <v>-1.300507195702842</v>
      </c>
      <c r="P9" s="354">
        <v>-1.1416818181818194</v>
      </c>
      <c r="Q9" s="354">
        <v>-1.2393968253968382</v>
      </c>
    </row>
    <row r="10" ht="12.75">
      <c r="C10" s="354"/>
    </row>
    <row r="11" ht="12.75">
      <c r="C11" s="354"/>
    </row>
    <row r="12" ht="12.75">
      <c r="C12" s="354"/>
    </row>
    <row r="13" ht="12.75">
      <c r="C13" s="354"/>
    </row>
    <row r="14" ht="12.75">
      <c r="C14" s="354"/>
    </row>
    <row r="15" ht="12.75">
      <c r="C15" s="354"/>
    </row>
    <row r="16" ht="12.75">
      <c r="C16" s="354"/>
    </row>
    <row r="17" ht="12.75">
      <c r="C17" s="354"/>
    </row>
    <row r="18" ht="12.75">
      <c r="C18" s="354"/>
    </row>
  </sheetData>
  <sheetProtection password="E28F" sheet="1" objects="1" scenarios="1" selectLockedCells="1" selectUnlockedCells="1"/>
  <mergeCells count="4">
    <mergeCell ref="B7:E7"/>
    <mergeCell ref="F7:I7"/>
    <mergeCell ref="J7:M7"/>
    <mergeCell ref="N7:Q7"/>
  </mergeCells>
  <printOptions/>
  <pageMargins left="0.75" right="0.75" top="1" bottom="1" header="0.5" footer="0.5"/>
  <pageSetup horizontalDpi="1200" verticalDpi="1200" orientation="portrait" paperSize="9" scale="76" r:id="rId2"/>
  <drawing r:id="rId1"/>
</worksheet>
</file>

<file path=xl/worksheets/sheet31.xml><?xml version="1.0" encoding="utf-8"?>
<worksheet xmlns="http://schemas.openxmlformats.org/spreadsheetml/2006/main" xmlns:r="http://schemas.openxmlformats.org/officeDocument/2006/relationships">
  <sheetPr codeName="Arkusz31"/>
  <dimension ref="A1:J17"/>
  <sheetViews>
    <sheetView view="pageBreakPreview" zoomScaleSheetLayoutView="100" workbookViewId="0" topLeftCell="A1">
      <selection activeCell="A1" sqref="A1"/>
    </sheetView>
  </sheetViews>
  <sheetFormatPr defaultColWidth="9.140625" defaultRowHeight="12.75"/>
  <cols>
    <col min="1" max="1" width="14.00390625" style="351" bestFit="1" customWidth="1"/>
    <col min="2" max="2" width="5.00390625" style="351" bestFit="1" customWidth="1"/>
    <col min="3" max="5" width="3.00390625" style="351" bestFit="1" customWidth="1"/>
    <col min="6" max="6" width="5.00390625" style="351" bestFit="1" customWidth="1"/>
    <col min="7" max="7" width="2.00390625" style="351" bestFit="1" customWidth="1"/>
    <col min="8" max="8" width="2.28125" style="351" bestFit="1" customWidth="1"/>
    <col min="9" max="9" width="3.00390625" style="351" bestFit="1" customWidth="1"/>
    <col min="10" max="10" width="5.00390625" style="351" bestFit="1" customWidth="1"/>
    <col min="11" max="16384" width="9.140625" style="351" customWidth="1"/>
  </cols>
  <sheetData>
    <row r="1" ht="25.5">
      <c r="A1" s="352"/>
    </row>
    <row r="3" spans="2:10" ht="12.75">
      <c r="B3" s="351">
        <v>2001</v>
      </c>
      <c r="F3" s="351">
        <v>2002</v>
      </c>
      <c r="J3" s="351">
        <v>2003</v>
      </c>
    </row>
    <row r="4" spans="2:10" ht="12.75">
      <c r="B4" s="351" t="s">
        <v>43</v>
      </c>
      <c r="C4" s="351" t="s">
        <v>44</v>
      </c>
      <c r="D4" s="351" t="s">
        <v>45</v>
      </c>
      <c r="E4" s="351" t="s">
        <v>46</v>
      </c>
      <c r="F4" s="351" t="s">
        <v>43</v>
      </c>
      <c r="G4" s="351" t="s">
        <v>44</v>
      </c>
      <c r="H4" s="351" t="s">
        <v>45</v>
      </c>
      <c r="I4" s="351" t="s">
        <v>46</v>
      </c>
      <c r="J4" s="351" t="s">
        <v>43</v>
      </c>
    </row>
    <row r="5" spans="2:10" ht="12.75">
      <c r="B5" s="351">
        <v>22.67228053968749</v>
      </c>
      <c r="C5" s="351">
        <v>24.76868643934426</v>
      </c>
      <c r="D5" s="351">
        <v>12.27361616328124</v>
      </c>
      <c r="E5" s="351">
        <v>14.166711762656234</v>
      </c>
      <c r="F5" s="351">
        <v>3.1653974962903066</v>
      </c>
      <c r="G5" s="351">
        <v>5.9817180440983515</v>
      </c>
      <c r="H5" s="351">
        <v>8.562904391562483</v>
      </c>
      <c r="I5" s="351">
        <v>14.135086155781233</v>
      </c>
      <c r="J5" s="351">
        <v>35.97562595222221</v>
      </c>
    </row>
    <row r="9" spans="1:3" ht="12.75">
      <c r="A9" s="351">
        <v>2001</v>
      </c>
      <c r="B9" s="351" t="s">
        <v>43</v>
      </c>
      <c r="C9" s="351">
        <v>22.67228053968749</v>
      </c>
    </row>
    <row r="10" spans="2:3" ht="12.75">
      <c r="B10" s="351" t="s">
        <v>44</v>
      </c>
      <c r="C10" s="351">
        <v>24.76868643934426</v>
      </c>
    </row>
    <row r="11" spans="2:3" ht="12.75">
      <c r="B11" s="351" t="s">
        <v>45</v>
      </c>
      <c r="C11" s="351">
        <v>12.27361616328124</v>
      </c>
    </row>
    <row r="12" spans="2:3" ht="12.75">
      <c r="B12" s="351" t="s">
        <v>46</v>
      </c>
      <c r="C12" s="351">
        <v>14.166711762656234</v>
      </c>
    </row>
    <row r="13" spans="1:3" ht="12.75">
      <c r="A13" s="351">
        <v>2002</v>
      </c>
      <c r="B13" s="351" t="s">
        <v>43</v>
      </c>
      <c r="C13" s="351">
        <v>3.1653974962903066</v>
      </c>
    </row>
    <row r="14" spans="2:3" ht="12.75">
      <c r="B14" s="351" t="s">
        <v>44</v>
      </c>
      <c r="C14" s="351">
        <v>5.9817180440983515</v>
      </c>
    </row>
    <row r="15" spans="2:3" ht="12.75">
      <c r="B15" s="351" t="s">
        <v>45</v>
      </c>
      <c r="C15" s="351">
        <v>8.562904391562483</v>
      </c>
    </row>
    <row r="16" spans="2:3" ht="12.75">
      <c r="B16" s="351" t="s">
        <v>46</v>
      </c>
      <c r="C16" s="351">
        <v>14.135086155781233</v>
      </c>
    </row>
    <row r="17" spans="1:3" ht="12.75">
      <c r="A17" s="351">
        <v>2003</v>
      </c>
      <c r="B17" s="351" t="s">
        <v>43</v>
      </c>
      <c r="C17" s="351">
        <v>35.97562595222221</v>
      </c>
    </row>
  </sheetData>
  <sheetProtection selectLockedCells="1" selectUnlockedCells="1"/>
  <printOptions/>
  <pageMargins left="0.75" right="0.75" top="1" bottom="1" header="0.5" footer="0.5"/>
  <pageSetup horizontalDpi="1200" verticalDpi="1200" orientation="portrait" paperSize="9" r:id="rId2"/>
  <drawing r:id="rId1"/>
</worksheet>
</file>

<file path=xl/worksheets/sheet32.xml><?xml version="1.0" encoding="utf-8"?>
<worksheet xmlns="http://schemas.openxmlformats.org/spreadsheetml/2006/main" xmlns:r="http://schemas.openxmlformats.org/officeDocument/2006/relationships">
  <sheetPr codeName="Arkusz32"/>
  <dimension ref="A1:H25"/>
  <sheetViews>
    <sheetView view="pageBreakPreview" zoomScaleSheetLayoutView="100" workbookViewId="0" topLeftCell="A1">
      <selection activeCell="A1" sqref="A1"/>
    </sheetView>
  </sheetViews>
  <sheetFormatPr defaultColWidth="9.140625" defaultRowHeight="12.75"/>
  <cols>
    <col min="1" max="1" width="29.8515625" style="2" customWidth="1"/>
    <col min="2" max="9" width="12.7109375" style="2" customWidth="1"/>
    <col min="10" max="16384" width="9.140625" style="2" customWidth="1"/>
  </cols>
  <sheetData>
    <row r="1" ht="25.5">
      <c r="A1" s="27"/>
    </row>
    <row r="2" ht="12.75">
      <c r="A2" s="101" t="s">
        <v>286</v>
      </c>
    </row>
    <row r="3" ht="18" customHeight="1">
      <c r="A3" s="27"/>
    </row>
    <row r="4" ht="12.75">
      <c r="A4" s="102" t="s">
        <v>276</v>
      </c>
    </row>
    <row r="6" spans="1:8" ht="12.75">
      <c r="A6" s="102" t="s">
        <v>277</v>
      </c>
      <c r="B6" s="203">
        <v>1996</v>
      </c>
      <c r="C6" s="203">
        <v>1997</v>
      </c>
      <c r="D6" s="203">
        <v>1998</v>
      </c>
      <c r="E6" s="203">
        <v>1999</v>
      </c>
      <c r="F6" s="203">
        <v>2000</v>
      </c>
      <c r="G6" s="203">
        <v>2001</v>
      </c>
      <c r="H6" s="203">
        <v>2002</v>
      </c>
    </row>
    <row r="7" spans="2:8" ht="7.5" customHeight="1">
      <c r="B7" s="204"/>
      <c r="C7" s="204"/>
      <c r="D7" s="204"/>
      <c r="E7" s="204"/>
      <c r="F7" s="204"/>
      <c r="G7" s="204"/>
      <c r="H7" s="204"/>
    </row>
    <row r="8" spans="1:8" ht="12.75">
      <c r="A8" s="202" t="s">
        <v>278</v>
      </c>
      <c r="B8" s="205">
        <v>6</v>
      </c>
      <c r="C8" s="205">
        <v>6.8</v>
      </c>
      <c r="D8" s="205">
        <v>4.8</v>
      </c>
      <c r="E8" s="205">
        <v>4.1</v>
      </c>
      <c r="F8" s="205">
        <v>4</v>
      </c>
      <c r="G8" s="205">
        <v>1.1</v>
      </c>
      <c r="H8" s="205">
        <v>1.3</v>
      </c>
    </row>
    <row r="9" spans="1:8" ht="12.75">
      <c r="A9" s="2" t="s">
        <v>377</v>
      </c>
      <c r="B9" s="206">
        <v>143.9</v>
      </c>
      <c r="C9" s="206">
        <v>144</v>
      </c>
      <c r="D9" s="206">
        <v>158.5</v>
      </c>
      <c r="E9" s="206">
        <v>155.2</v>
      </c>
      <c r="F9" s="206">
        <v>157.6</v>
      </c>
      <c r="G9" s="206">
        <v>177.7</v>
      </c>
      <c r="H9" s="206">
        <v>188.6</v>
      </c>
    </row>
    <row r="10" spans="1:8" ht="12.75">
      <c r="A10" s="202" t="s">
        <v>279</v>
      </c>
      <c r="B10" s="207">
        <v>3727</v>
      </c>
      <c r="C10" s="207">
        <v>3725</v>
      </c>
      <c r="D10" s="207">
        <v>4098</v>
      </c>
      <c r="E10" s="207">
        <v>4014</v>
      </c>
      <c r="F10" s="207">
        <v>4078</v>
      </c>
      <c r="G10" s="207">
        <v>4560</v>
      </c>
      <c r="H10" s="205">
        <v>4885</v>
      </c>
    </row>
    <row r="11" spans="1:8" ht="14.25">
      <c r="A11" s="2" t="s">
        <v>351</v>
      </c>
      <c r="B11" s="206">
        <v>9.7</v>
      </c>
      <c r="C11" s="206">
        <v>9.2</v>
      </c>
      <c r="D11" s="206">
        <v>6.400000000000006</v>
      </c>
      <c r="E11" s="206">
        <v>4.8</v>
      </c>
      <c r="F11" s="206">
        <v>2.8</v>
      </c>
      <c r="G11" s="206">
        <v>-1.7</v>
      </c>
      <c r="H11" s="206">
        <v>0.7999999999999972</v>
      </c>
    </row>
    <row r="12" spans="1:8" ht="12.75">
      <c r="A12" s="202" t="s">
        <v>280</v>
      </c>
      <c r="B12" s="205">
        <v>19.9</v>
      </c>
      <c r="C12" s="205">
        <v>14.9</v>
      </c>
      <c r="D12" s="205">
        <v>11.8</v>
      </c>
      <c r="E12" s="205">
        <v>7.3</v>
      </c>
      <c r="F12" s="205">
        <v>10.1</v>
      </c>
      <c r="G12" s="205">
        <v>5.5</v>
      </c>
      <c r="H12" s="205">
        <v>1.9</v>
      </c>
    </row>
    <row r="13" spans="1:8" ht="12.75">
      <c r="A13" s="2" t="s">
        <v>281</v>
      </c>
      <c r="B13" s="208">
        <v>13.2</v>
      </c>
      <c r="C13" s="208">
        <v>10.3</v>
      </c>
      <c r="D13" s="208">
        <v>10.4</v>
      </c>
      <c r="E13" s="208">
        <v>13.1</v>
      </c>
      <c r="F13" s="208">
        <v>15.1</v>
      </c>
      <c r="G13" s="208">
        <v>17.4</v>
      </c>
      <c r="H13" s="208">
        <v>18.1</v>
      </c>
    </row>
    <row r="15" spans="1:8" ht="12.75">
      <c r="A15" s="102" t="s">
        <v>282</v>
      </c>
      <c r="B15" s="203">
        <v>1996</v>
      </c>
      <c r="C15" s="203">
        <v>1997</v>
      </c>
      <c r="D15" s="203">
        <v>1998</v>
      </c>
      <c r="E15" s="203">
        <v>1999</v>
      </c>
      <c r="F15" s="203">
        <v>2000</v>
      </c>
      <c r="G15" s="203">
        <v>2001</v>
      </c>
      <c r="H15" s="203">
        <v>2002</v>
      </c>
    </row>
    <row r="16" spans="2:8" ht="7.5" customHeight="1">
      <c r="B16" s="204"/>
      <c r="C16" s="204"/>
      <c r="D16" s="204"/>
      <c r="E16" s="204"/>
      <c r="F16" s="204"/>
      <c r="G16" s="204"/>
      <c r="H16" s="204"/>
    </row>
    <row r="17" spans="1:8" ht="12.75">
      <c r="A17" s="202" t="s">
        <v>278</v>
      </c>
      <c r="B17" s="205">
        <v>1.6</v>
      </c>
      <c r="C17" s="205">
        <v>2.5</v>
      </c>
      <c r="D17" s="205">
        <v>2.9</v>
      </c>
      <c r="E17" s="205">
        <v>2.62</v>
      </c>
      <c r="F17" s="205">
        <v>3.32</v>
      </c>
      <c r="G17" s="205">
        <v>1.62</v>
      </c>
      <c r="H17" s="205">
        <v>1.4</v>
      </c>
    </row>
    <row r="18" spans="1:8" ht="12.75">
      <c r="A18" s="2" t="s">
        <v>377</v>
      </c>
      <c r="B18" s="206">
        <v>8776.30579</v>
      </c>
      <c r="C18" s="206">
        <v>8220.105899999999</v>
      </c>
      <c r="D18" s="206">
        <v>8541.7</v>
      </c>
      <c r="E18" s="206">
        <v>8541.6</v>
      </c>
      <c r="F18" s="206">
        <v>7853.7</v>
      </c>
      <c r="G18" s="206">
        <v>7894.5</v>
      </c>
      <c r="H18" s="206">
        <v>9260</v>
      </c>
    </row>
    <row r="19" spans="1:8" ht="12.75">
      <c r="A19" s="202" t="s">
        <v>279</v>
      </c>
      <c r="B19" s="205">
        <v>23549.804894410605</v>
      </c>
      <c r="C19" s="205">
        <v>21995.536462082266</v>
      </c>
      <c r="D19" s="205">
        <v>22803.162975460782</v>
      </c>
      <c r="E19" s="205">
        <v>22749.81489274433</v>
      </c>
      <c r="F19" s="205">
        <v>20862.254452723435</v>
      </c>
      <c r="G19" s="205">
        <v>20918.650575464937</v>
      </c>
      <c r="H19" s="205">
        <v>24466.96330600923</v>
      </c>
    </row>
    <row r="20" spans="1:8" ht="14.25">
      <c r="A20" s="2" t="s">
        <v>349</v>
      </c>
      <c r="B20" s="206">
        <v>1.4</v>
      </c>
      <c r="C20" s="206">
        <v>2.3</v>
      </c>
      <c r="D20" s="206">
        <v>3.9</v>
      </c>
      <c r="E20" s="206">
        <v>3.2</v>
      </c>
      <c r="F20" s="206">
        <v>3</v>
      </c>
      <c r="G20" s="206">
        <v>1.4</v>
      </c>
      <c r="H20" s="206">
        <v>1.3</v>
      </c>
    </row>
    <row r="21" spans="1:8" ht="12.75">
      <c r="A21" s="202" t="s">
        <v>283</v>
      </c>
      <c r="B21" s="205">
        <v>2.4</v>
      </c>
      <c r="C21" s="205">
        <v>1.7</v>
      </c>
      <c r="D21" s="205">
        <v>1.3</v>
      </c>
      <c r="E21" s="205">
        <v>1.2</v>
      </c>
      <c r="F21" s="205">
        <v>2.1</v>
      </c>
      <c r="G21" s="205">
        <v>2.3</v>
      </c>
      <c r="H21" s="205">
        <v>2.3</v>
      </c>
    </row>
    <row r="22" spans="1:8" ht="12.75">
      <c r="A22" s="2" t="s">
        <v>284</v>
      </c>
      <c r="B22" s="210">
        <v>10.2</v>
      </c>
      <c r="C22" s="210">
        <v>10</v>
      </c>
      <c r="D22" s="210">
        <v>9.4</v>
      </c>
      <c r="E22" s="210">
        <v>8.7</v>
      </c>
      <c r="F22" s="210">
        <v>7.8</v>
      </c>
      <c r="G22" s="210">
        <v>7.3</v>
      </c>
      <c r="H22" s="209">
        <v>7.6</v>
      </c>
    </row>
    <row r="24" ht="12.75">
      <c r="A24" s="32" t="s">
        <v>350</v>
      </c>
    </row>
    <row r="25" ht="12.75">
      <c r="A25" s="32" t="s">
        <v>285</v>
      </c>
    </row>
  </sheetData>
  <printOptions/>
  <pageMargins left="0.75" right="0.75" top="1" bottom="1" header="0.5" footer="0.5"/>
  <pageSetup horizontalDpi="1200" verticalDpi="1200" orientation="landscape" paperSize="9" r:id="rId1"/>
</worksheet>
</file>

<file path=xl/worksheets/sheet33.xml><?xml version="1.0" encoding="utf-8"?>
<worksheet xmlns="http://schemas.openxmlformats.org/spreadsheetml/2006/main" xmlns:r="http://schemas.openxmlformats.org/officeDocument/2006/relationships">
  <sheetPr codeName="Arkusz33"/>
  <dimension ref="A1:L19"/>
  <sheetViews>
    <sheetView view="pageBreakPreview" zoomScaleSheetLayoutView="100" workbookViewId="0" topLeftCell="A1">
      <selection activeCell="A1" sqref="A1"/>
    </sheetView>
  </sheetViews>
  <sheetFormatPr defaultColWidth="9.140625" defaultRowHeight="12.75"/>
  <cols>
    <col min="1" max="1" width="35.421875" style="1" customWidth="1"/>
    <col min="2" max="2" width="2.140625" style="1" bestFit="1" customWidth="1"/>
    <col min="3" max="3" width="8.7109375" style="1" bestFit="1" customWidth="1"/>
    <col min="4" max="4" width="33.57421875" style="1" bestFit="1" customWidth="1"/>
    <col min="5" max="5" width="2.140625" style="1" bestFit="1" customWidth="1"/>
    <col min="6" max="6" width="7.57421875" style="28" bestFit="1" customWidth="1"/>
    <col min="7" max="7" width="33.28125" style="1" customWidth="1"/>
    <col min="8" max="9" width="4.57421875" style="28" hidden="1" customWidth="1"/>
    <col min="10" max="10" width="0" style="1" hidden="1" customWidth="1"/>
    <col min="11" max="12" width="5.00390625" style="1" hidden="1" customWidth="1"/>
    <col min="13" max="16384" width="9.140625" style="1" customWidth="1"/>
  </cols>
  <sheetData>
    <row r="1" ht="25.5">
      <c r="A1" s="27"/>
    </row>
    <row r="2" ht="12.75">
      <c r="A2" s="342" t="s">
        <v>287</v>
      </c>
    </row>
    <row r="3" ht="14.25" customHeight="1">
      <c r="A3" s="27"/>
    </row>
    <row r="4" ht="14.25" customHeight="1">
      <c r="A4" s="77" t="s">
        <v>308</v>
      </c>
    </row>
    <row r="6" spans="1:7" ht="12.75">
      <c r="A6" s="67" t="s">
        <v>288</v>
      </c>
      <c r="B6" s="67" t="s">
        <v>3</v>
      </c>
      <c r="C6" s="199">
        <v>0.15898756717224713</v>
      </c>
      <c r="D6" s="67" t="s">
        <v>289</v>
      </c>
      <c r="E6" s="67" t="s">
        <v>3</v>
      </c>
      <c r="F6" s="201">
        <v>158.98756717224714</v>
      </c>
      <c r="G6" s="67" t="s">
        <v>290</v>
      </c>
    </row>
    <row r="7" spans="1:7" ht="12.75">
      <c r="A7" s="1" t="s">
        <v>291</v>
      </c>
      <c r="B7" s="1" t="s">
        <v>3</v>
      </c>
      <c r="C7" s="29">
        <v>6.2898</v>
      </c>
      <c r="D7" s="1" t="s">
        <v>355</v>
      </c>
      <c r="E7" s="1" t="s">
        <v>3</v>
      </c>
      <c r="F7" s="28">
        <v>35.314</v>
      </c>
      <c r="G7" s="1" t="s">
        <v>292</v>
      </c>
    </row>
    <row r="8" spans="1:3" ht="12.75">
      <c r="A8" s="77" t="s">
        <v>293</v>
      </c>
      <c r="C8" s="29"/>
    </row>
    <row r="9" spans="1:9" ht="12.75">
      <c r="A9" s="67" t="s">
        <v>294</v>
      </c>
      <c r="B9" s="67" t="s">
        <v>3</v>
      </c>
      <c r="C9" s="67">
        <v>7.4</v>
      </c>
      <c r="D9" s="67" t="s">
        <v>295</v>
      </c>
      <c r="E9" s="67"/>
      <c r="F9" s="67"/>
      <c r="G9" s="67"/>
      <c r="H9" s="1"/>
      <c r="I9" s="1"/>
    </row>
    <row r="10" spans="1:4" ht="12.75">
      <c r="A10" s="1" t="s">
        <v>296</v>
      </c>
      <c r="B10" s="1" t="s">
        <v>3</v>
      </c>
      <c r="C10" s="1">
        <v>50</v>
      </c>
      <c r="D10" s="1" t="s">
        <v>297</v>
      </c>
    </row>
    <row r="11" spans="1:9" ht="12.75">
      <c r="A11" s="67" t="s">
        <v>298</v>
      </c>
      <c r="B11" s="67" t="s">
        <v>3</v>
      </c>
      <c r="C11" s="201">
        <v>11.6</v>
      </c>
      <c r="D11" s="67" t="s">
        <v>299</v>
      </c>
      <c r="E11" s="67" t="s">
        <v>3</v>
      </c>
      <c r="F11" s="200">
        <v>1.8442557791980667</v>
      </c>
      <c r="G11" s="67" t="s">
        <v>4</v>
      </c>
      <c r="H11" s="28">
        <v>1.8363064008394545</v>
      </c>
      <c r="I11" s="28">
        <v>1.8506152818849566</v>
      </c>
    </row>
    <row r="12" spans="1:9" ht="12.75">
      <c r="A12" s="1" t="s">
        <v>300</v>
      </c>
      <c r="B12" s="1" t="s">
        <v>3</v>
      </c>
      <c r="C12" s="30">
        <v>8.4</v>
      </c>
      <c r="D12" s="1" t="s">
        <v>299</v>
      </c>
      <c r="E12" s="1" t="s">
        <v>3</v>
      </c>
      <c r="F12" s="28">
        <v>1.335495564246876</v>
      </c>
      <c r="G12" s="1" t="s">
        <v>4</v>
      </c>
      <c r="H12" s="28">
        <v>1.3275461858882636</v>
      </c>
      <c r="I12" s="28">
        <v>1.3418550669337657</v>
      </c>
    </row>
    <row r="13" spans="1:12" ht="12.75">
      <c r="A13" s="67" t="s">
        <v>301</v>
      </c>
      <c r="B13" s="67" t="s">
        <v>3</v>
      </c>
      <c r="C13" s="201">
        <v>7.9</v>
      </c>
      <c r="D13" s="67" t="s">
        <v>299</v>
      </c>
      <c r="E13" s="67" t="s">
        <v>3</v>
      </c>
      <c r="F13" s="200">
        <v>1.2560017806607524</v>
      </c>
      <c r="G13" s="67" t="s">
        <v>4</v>
      </c>
      <c r="H13" s="28">
        <v>1.24805240230214</v>
      </c>
      <c r="I13" s="28">
        <v>1.2623612833476423</v>
      </c>
      <c r="K13" s="28">
        <v>7.85</v>
      </c>
      <c r="L13" s="28">
        <v>7.94</v>
      </c>
    </row>
    <row r="14" spans="1:12" ht="12.75">
      <c r="A14" s="1" t="s">
        <v>302</v>
      </c>
      <c r="B14" s="1" t="s">
        <v>3</v>
      </c>
      <c r="C14" s="30">
        <v>7.4</v>
      </c>
      <c r="D14" s="1" t="s">
        <v>299</v>
      </c>
      <c r="E14" s="1" t="s">
        <v>3</v>
      </c>
      <c r="F14" s="28">
        <v>1.1765079970746288</v>
      </c>
      <c r="G14" s="1" t="s">
        <v>4</v>
      </c>
      <c r="H14" s="28">
        <v>1.1685586187160164</v>
      </c>
      <c r="I14" s="28">
        <v>1.1828674997615187</v>
      </c>
      <c r="K14" s="28">
        <v>7.35</v>
      </c>
      <c r="L14" s="28">
        <v>7.44</v>
      </c>
    </row>
    <row r="15" spans="1:12" ht="12.75">
      <c r="A15" s="67" t="s">
        <v>303</v>
      </c>
      <c r="B15" s="67" t="s">
        <v>3</v>
      </c>
      <c r="C15" s="201">
        <v>6.4</v>
      </c>
      <c r="D15" s="67" t="s">
        <v>299</v>
      </c>
      <c r="E15" s="67" t="s">
        <v>3</v>
      </c>
      <c r="F15" s="200">
        <v>1.0175204299023817</v>
      </c>
      <c r="G15" s="67" t="s">
        <v>4</v>
      </c>
      <c r="H15" s="28">
        <v>1.0095710515437692</v>
      </c>
      <c r="I15" s="28">
        <v>1.0238799325892716</v>
      </c>
      <c r="K15" s="1">
        <v>6.35</v>
      </c>
      <c r="L15" s="1">
        <v>6.44</v>
      </c>
    </row>
    <row r="16" spans="1:12" ht="12.75">
      <c r="A16" s="1" t="s">
        <v>304</v>
      </c>
      <c r="B16" s="1" t="s">
        <v>3</v>
      </c>
      <c r="C16" s="30">
        <v>7.1</v>
      </c>
      <c r="D16" s="1" t="s">
        <v>299</v>
      </c>
      <c r="E16" s="1" t="s">
        <v>3</v>
      </c>
      <c r="F16" s="28">
        <v>1.1288117269229545</v>
      </c>
      <c r="G16" s="1" t="s">
        <v>4</v>
      </c>
      <c r="H16" s="28">
        <v>1.1208623485643423</v>
      </c>
      <c r="I16" s="28">
        <v>1.1351712296098444</v>
      </c>
      <c r="K16" s="1">
        <v>7.05</v>
      </c>
      <c r="L16" s="1">
        <v>7.14</v>
      </c>
    </row>
    <row r="17" spans="1:12" ht="12.75">
      <c r="A17" s="67" t="s">
        <v>305</v>
      </c>
      <c r="B17" s="67" t="s">
        <v>3</v>
      </c>
      <c r="C17" s="201">
        <v>6.2</v>
      </c>
      <c r="D17" s="67" t="s">
        <v>299</v>
      </c>
      <c r="E17" s="67" t="s">
        <v>3</v>
      </c>
      <c r="F17" s="200">
        <v>0.9857229164679322</v>
      </c>
      <c r="G17" s="67" t="s">
        <v>4</v>
      </c>
      <c r="H17" s="28">
        <v>0.9777735381093199</v>
      </c>
      <c r="I17" s="28">
        <v>0.9920824191548221</v>
      </c>
      <c r="K17" s="1">
        <v>6.15</v>
      </c>
      <c r="L17" s="1">
        <v>6.24</v>
      </c>
    </row>
    <row r="18" spans="1:12" ht="12.75">
      <c r="A18" s="1" t="s">
        <v>306</v>
      </c>
      <c r="B18" s="1" t="s">
        <v>3</v>
      </c>
      <c r="C18" s="30">
        <v>7.2</v>
      </c>
      <c r="D18" s="1" t="s">
        <v>299</v>
      </c>
      <c r="E18" s="1" t="s">
        <v>3</v>
      </c>
      <c r="F18" s="28">
        <v>1.1447104836401794</v>
      </c>
      <c r="G18" s="1" t="s">
        <v>4</v>
      </c>
      <c r="H18" s="28">
        <v>1.136761105281567</v>
      </c>
      <c r="I18" s="28">
        <v>1.1510699863270693</v>
      </c>
      <c r="K18" s="1">
        <v>7.15</v>
      </c>
      <c r="L18" s="1">
        <v>7.24</v>
      </c>
    </row>
    <row r="19" spans="1:12" ht="12.75">
      <c r="A19" s="67" t="s">
        <v>307</v>
      </c>
      <c r="B19" s="67" t="s">
        <v>3</v>
      </c>
      <c r="C19" s="201">
        <v>7.94</v>
      </c>
      <c r="D19" s="67" t="s">
        <v>356</v>
      </c>
      <c r="E19" s="67" t="s">
        <v>3</v>
      </c>
      <c r="F19" s="200">
        <v>1.2623612833476423</v>
      </c>
      <c r="G19" s="67" t="s">
        <v>4</v>
      </c>
      <c r="H19" s="28">
        <v>1.24805240230214</v>
      </c>
      <c r="I19" s="28">
        <v>1.2623612833476423</v>
      </c>
      <c r="K19" s="1">
        <v>7.85</v>
      </c>
      <c r="L19" s="1">
        <v>7.94</v>
      </c>
    </row>
  </sheetData>
  <sheetProtection/>
  <printOptions/>
  <pageMargins left="0.75" right="0.75" top="0.49" bottom="1" header="0.5" footer="0.5"/>
  <pageSetup horizontalDpi="1200" verticalDpi="1200" orientation="landscape" paperSize="9" r:id="rId1"/>
</worksheet>
</file>

<file path=xl/worksheets/sheet34.xml><?xml version="1.0" encoding="utf-8"?>
<worksheet xmlns="http://schemas.openxmlformats.org/spreadsheetml/2006/main" xmlns:r="http://schemas.openxmlformats.org/officeDocument/2006/relationships">
  <sheetPr codeName="Arkusz34"/>
  <dimension ref="A1:E39"/>
  <sheetViews>
    <sheetView view="pageBreakPreview" zoomScaleSheetLayoutView="100" workbookViewId="0" topLeftCell="A1">
      <selection activeCell="A1" sqref="A1"/>
    </sheetView>
  </sheetViews>
  <sheetFormatPr defaultColWidth="9.140625" defaultRowHeight="12.75"/>
  <cols>
    <col min="1" max="1" width="3.421875" style="7" customWidth="1"/>
    <col min="2" max="2" width="38.28125" style="7" customWidth="1"/>
    <col min="3" max="3" width="9.140625" style="7" customWidth="1"/>
    <col min="4" max="4" width="38.57421875" style="9" customWidth="1"/>
    <col min="5" max="5" width="17.00390625" style="12" customWidth="1"/>
    <col min="6" max="16384" width="9.140625" style="7" customWidth="1"/>
  </cols>
  <sheetData>
    <row r="1" ht="25.5">
      <c r="A1" s="11"/>
    </row>
    <row r="2" ht="12.75">
      <c r="A2" s="8"/>
    </row>
    <row r="3" ht="25.5">
      <c r="A3" s="11"/>
    </row>
    <row r="4" spans="2:5" ht="12.75">
      <c r="B4" s="103" t="s">
        <v>309</v>
      </c>
      <c r="D4" s="389" t="s">
        <v>324</v>
      </c>
      <c r="E4" s="389"/>
    </row>
    <row r="6" spans="2:5" ht="15" customHeight="1">
      <c r="B6" s="175" t="s">
        <v>26</v>
      </c>
      <c r="D6" s="391" t="s">
        <v>362</v>
      </c>
      <c r="E6" s="391"/>
    </row>
    <row r="7" spans="2:5" ht="12.75" customHeight="1">
      <c r="B7" s="7" t="s">
        <v>310</v>
      </c>
      <c r="D7" s="7"/>
      <c r="E7" s="7"/>
    </row>
    <row r="8" spans="2:5" ht="12.75" customHeight="1">
      <c r="B8" s="7" t="s">
        <v>27</v>
      </c>
      <c r="D8" s="22" t="s">
        <v>318</v>
      </c>
      <c r="E8" s="23" t="s">
        <v>319</v>
      </c>
    </row>
    <row r="9" spans="2:5" ht="12.75">
      <c r="B9" s="7" t="s">
        <v>28</v>
      </c>
      <c r="D9" s="22" t="s">
        <v>320</v>
      </c>
      <c r="E9" s="23" t="s">
        <v>321</v>
      </c>
    </row>
    <row r="10" ht="12.75">
      <c r="B10" s="24" t="s">
        <v>29</v>
      </c>
    </row>
    <row r="11" ht="12.75" customHeight="1"/>
    <row r="12" ht="12.75">
      <c r="B12" s="175" t="s">
        <v>311</v>
      </c>
    </row>
    <row r="13" spans="2:5" ht="12.75">
      <c r="B13" s="7" t="s">
        <v>312</v>
      </c>
      <c r="D13" s="105" t="s">
        <v>352</v>
      </c>
      <c r="E13" s="265"/>
    </row>
    <row r="14" ht="12.75">
      <c r="B14" s="7" t="s">
        <v>380</v>
      </c>
    </row>
    <row r="15" spans="2:5" ht="12.75">
      <c r="B15" s="7" t="s">
        <v>30</v>
      </c>
      <c r="D15" s="22" t="s">
        <v>322</v>
      </c>
      <c r="E15" s="23" t="s">
        <v>323</v>
      </c>
    </row>
    <row r="16" spans="4:5" ht="12.75">
      <c r="D16" s="37"/>
      <c r="E16" s="23"/>
    </row>
    <row r="17" ht="12.75">
      <c r="B17" s="175" t="s">
        <v>313</v>
      </c>
    </row>
    <row r="18" ht="12.75">
      <c r="B18" s="7" t="s">
        <v>31</v>
      </c>
    </row>
    <row r="19" ht="12.75">
      <c r="B19" s="7" t="s">
        <v>32</v>
      </c>
    </row>
    <row r="20" ht="12.75">
      <c r="B20" s="7" t="s">
        <v>33</v>
      </c>
    </row>
    <row r="22" ht="12.75">
      <c r="B22" s="175" t="s">
        <v>314</v>
      </c>
    </row>
    <row r="23" ht="12.75">
      <c r="B23" s="7" t="s">
        <v>34</v>
      </c>
    </row>
    <row r="24" ht="12.75">
      <c r="B24" s="7" t="s">
        <v>35</v>
      </c>
    </row>
    <row r="25" ht="12.75">
      <c r="B25" s="7" t="s">
        <v>36</v>
      </c>
    </row>
    <row r="27" ht="12.75">
      <c r="B27" s="264" t="s">
        <v>381</v>
      </c>
    </row>
    <row r="28" ht="12.75">
      <c r="B28" s="25" t="s">
        <v>37</v>
      </c>
    </row>
    <row r="29" ht="12.75">
      <c r="B29" s="25" t="s">
        <v>38</v>
      </c>
    </row>
    <row r="30" ht="12.75">
      <c r="B30" s="25" t="s">
        <v>39</v>
      </c>
    </row>
    <row r="31" ht="12.75">
      <c r="B31" s="25" t="s">
        <v>40</v>
      </c>
    </row>
    <row r="32" ht="12.75">
      <c r="B32" s="365" t="s">
        <v>382</v>
      </c>
    </row>
    <row r="34" ht="12.75">
      <c r="B34" s="25" t="s">
        <v>315</v>
      </c>
    </row>
    <row r="36" spans="2:5" ht="62.25" customHeight="1">
      <c r="B36" s="390" t="s">
        <v>316</v>
      </c>
      <c r="C36" s="390"/>
      <c r="D36" s="390"/>
      <c r="E36" s="390"/>
    </row>
    <row r="37" ht="12.75">
      <c r="B37" s="346"/>
    </row>
    <row r="38" ht="12.75">
      <c r="B38" s="7" t="s">
        <v>41</v>
      </c>
    </row>
    <row r="39" ht="12.75">
      <c r="B39" s="7" t="s">
        <v>317</v>
      </c>
    </row>
  </sheetData>
  <sheetProtection/>
  <mergeCells count="3">
    <mergeCell ref="D4:E4"/>
    <mergeCell ref="B36:E36"/>
    <mergeCell ref="D6:E6"/>
  </mergeCells>
  <hyperlinks>
    <hyperlink ref="B10" r:id="rId1" display="http://www.orlen.pl"/>
    <hyperlink ref="B32" r:id="rId2" display="www.orlen-deutschland.de"/>
  </hyperlinks>
  <printOptions/>
  <pageMargins left="0.75" right="0.75" top="1" bottom="1" header="0.5" footer="0.5"/>
  <pageSetup horizontalDpi="1200" verticalDpi="1200" orientation="landscape" paperSize="9" scale="80" r:id="rId3"/>
  <rowBreaks count="1" manualBreakCount="1">
    <brk id="39" max="255" man="1"/>
  </rowBreaks>
</worksheet>
</file>

<file path=xl/worksheets/sheet4.xml><?xml version="1.0" encoding="utf-8"?>
<worksheet xmlns="http://schemas.openxmlformats.org/spreadsheetml/2006/main" xmlns:r="http://schemas.openxmlformats.org/officeDocument/2006/relationships">
  <sheetPr codeName="Arkusz4"/>
  <dimension ref="A1:F19"/>
  <sheetViews>
    <sheetView view="pageBreakPreview" zoomScaleSheetLayoutView="100" workbookViewId="0" topLeftCell="A1">
      <selection activeCell="A1" sqref="A1"/>
    </sheetView>
  </sheetViews>
  <sheetFormatPr defaultColWidth="9.140625" defaultRowHeight="12.75"/>
  <cols>
    <col min="1" max="1" width="39.7109375" style="1" bestFit="1" customWidth="1"/>
    <col min="2" max="2" width="10.57421875" style="1" customWidth="1"/>
    <col min="3" max="3" width="11.00390625" style="1" customWidth="1"/>
    <col min="4" max="4" width="10.8515625" style="1" customWidth="1"/>
    <col min="5" max="5" width="11.8515625" style="1" bestFit="1" customWidth="1"/>
    <col min="6" max="16384" width="9.140625" style="1" customWidth="1"/>
  </cols>
  <sheetData>
    <row r="1" ht="25.5">
      <c r="A1" s="27"/>
    </row>
    <row r="2" ht="12.75">
      <c r="A2" s="89" t="s">
        <v>76</v>
      </c>
    </row>
    <row r="3" ht="25.5">
      <c r="A3" s="27"/>
    </row>
    <row r="4" spans="2:4" ht="12.75">
      <c r="B4" s="79">
        <v>2000</v>
      </c>
      <c r="C4" s="79">
        <v>2001</v>
      </c>
      <c r="D4" s="79">
        <v>2002</v>
      </c>
    </row>
    <row r="5" spans="1:4" ht="12.75">
      <c r="A5" s="77" t="s">
        <v>79</v>
      </c>
      <c r="B5" s="80" t="s">
        <v>61</v>
      </c>
      <c r="C5" s="80" t="s">
        <v>61</v>
      </c>
      <c r="D5" s="80" t="s">
        <v>61</v>
      </c>
    </row>
    <row r="6" spans="1:4" ht="12.75">
      <c r="A6" s="67" t="s">
        <v>69</v>
      </c>
      <c r="B6" s="88">
        <v>140</v>
      </c>
      <c r="C6" s="88">
        <v>135</v>
      </c>
      <c r="D6" s="281">
        <v>135</v>
      </c>
    </row>
    <row r="7" spans="1:6" ht="12.75">
      <c r="A7" s="1" t="s">
        <v>70</v>
      </c>
      <c r="B7" s="87">
        <v>127</v>
      </c>
      <c r="C7" s="87">
        <v>116</v>
      </c>
      <c r="D7" s="282">
        <v>129.5</v>
      </c>
      <c r="F7" s="44"/>
    </row>
    <row r="8" spans="1:6" ht="12.75">
      <c r="A8" s="67" t="s">
        <v>71</v>
      </c>
      <c r="B8" s="88">
        <v>318</v>
      </c>
      <c r="C8" s="88">
        <v>391</v>
      </c>
      <c r="D8" s="281">
        <v>139.6</v>
      </c>
      <c r="F8" s="44"/>
    </row>
    <row r="9" spans="1:6" ht="12.75">
      <c r="A9" s="1" t="s">
        <v>72</v>
      </c>
      <c r="B9" s="142">
        <v>0.9071428571428571</v>
      </c>
      <c r="C9" s="142">
        <v>0.8592592592592593</v>
      </c>
      <c r="D9" s="142">
        <v>0.9592592592592593</v>
      </c>
      <c r="F9" s="44"/>
    </row>
    <row r="10" spans="2:6" ht="12.75">
      <c r="B10" s="87"/>
      <c r="C10" s="87"/>
      <c r="D10" s="87"/>
      <c r="E10" s="44"/>
      <c r="F10" s="44"/>
    </row>
    <row r="11" spans="2:4" ht="12.75">
      <c r="B11" s="82">
        <v>2000</v>
      </c>
      <c r="C11" s="82">
        <v>2001</v>
      </c>
      <c r="D11" s="82">
        <v>2002</v>
      </c>
    </row>
    <row r="12" spans="1:4" ht="12.75">
      <c r="A12" s="77" t="s">
        <v>80</v>
      </c>
      <c r="B12" s="80" t="s">
        <v>61</v>
      </c>
      <c r="C12" s="80" t="s">
        <v>61</v>
      </c>
      <c r="D12" s="80" t="s">
        <v>61</v>
      </c>
    </row>
    <row r="13" spans="1:4" ht="12.75">
      <c r="A13" s="67" t="s">
        <v>81</v>
      </c>
      <c r="B13" s="83">
        <v>1343</v>
      </c>
      <c r="C13" s="83">
        <v>1274.014</v>
      </c>
      <c r="D13" s="83">
        <v>1258.601</v>
      </c>
    </row>
    <row r="14" spans="1:4" ht="12.75">
      <c r="A14" s="1" t="s">
        <v>82</v>
      </c>
      <c r="B14" s="85">
        <v>1879</v>
      </c>
      <c r="C14" s="85">
        <v>1856.962</v>
      </c>
      <c r="D14" s="85">
        <v>1863.09</v>
      </c>
    </row>
    <row r="15" spans="1:4" ht="12.75">
      <c r="A15" s="219" t="s">
        <v>83</v>
      </c>
      <c r="B15" s="83"/>
      <c r="C15" s="83"/>
      <c r="D15" s="83"/>
    </row>
    <row r="16" spans="1:4" ht="12.75">
      <c r="A16" s="69" t="s">
        <v>81</v>
      </c>
      <c r="B16" s="283">
        <v>783</v>
      </c>
      <c r="C16" s="283">
        <v>752.996</v>
      </c>
      <c r="D16" s="283">
        <v>842.606</v>
      </c>
    </row>
    <row r="17" spans="1:4" ht="12.75">
      <c r="A17" s="67" t="s">
        <v>82</v>
      </c>
      <c r="B17" s="278">
        <v>2467</v>
      </c>
      <c r="C17" s="278">
        <v>2269.832</v>
      </c>
      <c r="D17" s="278">
        <v>2285.469</v>
      </c>
    </row>
    <row r="19" ht="12.75">
      <c r="A19" s="35"/>
    </row>
  </sheetData>
  <sheetProtection/>
  <conditionalFormatting sqref="C17:D17 D13">
    <cfRule type="cellIs" priority="1" dxfId="0" operator="lessThan" stopIfTrue="1">
      <formula>0</formula>
    </cfRule>
  </conditionalFormatting>
  <printOptions/>
  <pageMargins left="0.75" right="0.75" top="0.49" bottom="1" header="0.5" footer="0.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sheetPr codeName="Arkusz5"/>
  <dimension ref="A2:G25"/>
  <sheetViews>
    <sheetView view="pageBreakPreview" zoomScaleSheetLayoutView="100" workbookViewId="0" topLeftCell="A1">
      <selection activeCell="A1" sqref="A1"/>
    </sheetView>
  </sheetViews>
  <sheetFormatPr defaultColWidth="9.140625" defaultRowHeight="12.75"/>
  <cols>
    <col min="1" max="1" width="50.57421875" style="1" bestFit="1" customWidth="1"/>
    <col min="2" max="2" width="15.28125" style="1" customWidth="1"/>
    <col min="3" max="3" width="14.140625" style="1" customWidth="1"/>
    <col min="4" max="4" width="5.140625" style="1" customWidth="1"/>
    <col min="5" max="5" width="15.00390625" style="1" customWidth="1"/>
    <col min="6" max="6" width="9.8515625" style="1" bestFit="1" customWidth="1"/>
    <col min="7" max="7" width="6.57421875" style="1" bestFit="1" customWidth="1"/>
    <col min="8" max="8" width="15.8515625" style="1" bestFit="1" customWidth="1"/>
    <col min="9" max="16384" width="9.140625" style="1" customWidth="1"/>
  </cols>
  <sheetData>
    <row r="2" ht="12.75">
      <c r="A2" s="77" t="s">
        <v>335</v>
      </c>
    </row>
    <row r="4" spans="1:5" ht="14.25">
      <c r="A4" s="93" t="s">
        <v>334</v>
      </c>
      <c r="B4" s="68">
        <v>2000</v>
      </c>
      <c r="C4" s="68">
        <v>2001</v>
      </c>
      <c r="D4" s="373">
        <v>2002</v>
      </c>
      <c r="E4" s="375"/>
    </row>
    <row r="5" spans="1:5" ht="14.25">
      <c r="A5" s="31" t="s">
        <v>341</v>
      </c>
      <c r="B5" s="85">
        <v>1446</v>
      </c>
      <c r="C5" s="85">
        <v>1409</v>
      </c>
      <c r="D5" s="367">
        <v>1324</v>
      </c>
      <c r="E5" s="368"/>
    </row>
    <row r="6" spans="1:5" ht="12.75">
      <c r="A6" s="67" t="s">
        <v>84</v>
      </c>
      <c r="B6" s="83">
        <v>631</v>
      </c>
      <c r="C6" s="83">
        <v>632</v>
      </c>
      <c r="D6" s="378">
        <v>620</v>
      </c>
      <c r="E6" s="379"/>
    </row>
    <row r="7" spans="2:5" ht="12.75">
      <c r="B7" s="85"/>
      <c r="C7" s="85"/>
      <c r="D7" s="84"/>
      <c r="E7" s="86"/>
    </row>
    <row r="8" spans="1:5" ht="14.25">
      <c r="A8" s="77" t="s">
        <v>336</v>
      </c>
      <c r="B8" s="85"/>
      <c r="C8" s="85"/>
      <c r="D8" s="84"/>
      <c r="E8" s="86"/>
    </row>
    <row r="9" spans="1:5" ht="14.25">
      <c r="A9" s="1" t="s">
        <v>337</v>
      </c>
      <c r="B9" s="85">
        <v>13342</v>
      </c>
      <c r="C9" s="85" t="s">
        <v>50</v>
      </c>
      <c r="D9" s="367">
        <v>17818</v>
      </c>
      <c r="E9" s="368"/>
    </row>
    <row r="10" spans="1:5" ht="12.75">
      <c r="A10" s="67" t="s">
        <v>85</v>
      </c>
      <c r="B10" s="278">
        <v>7646</v>
      </c>
      <c r="C10" s="278">
        <v>7333</v>
      </c>
      <c r="D10" s="371">
        <v>7298</v>
      </c>
      <c r="E10" s="372"/>
    </row>
    <row r="12" spans="2:5" ht="12.75">
      <c r="B12" s="373">
        <v>2002</v>
      </c>
      <c r="C12" s="374"/>
      <c r="D12" s="374"/>
      <c r="E12" s="375"/>
    </row>
    <row r="13" spans="1:5" ht="24" customHeight="1">
      <c r="A13" s="77" t="s">
        <v>86</v>
      </c>
      <c r="B13" s="104" t="s">
        <v>5</v>
      </c>
      <c r="C13" s="363" t="s">
        <v>365</v>
      </c>
      <c r="D13" s="376" t="s">
        <v>214</v>
      </c>
      <c r="E13" s="377"/>
    </row>
    <row r="14" spans="1:5" ht="12.75">
      <c r="A14" s="67" t="s">
        <v>87</v>
      </c>
      <c r="B14" s="275">
        <v>2062</v>
      </c>
      <c r="C14" s="275">
        <v>2378</v>
      </c>
      <c r="D14" s="378">
        <v>4440</v>
      </c>
      <c r="E14" s="379"/>
    </row>
    <row r="15" spans="1:5" ht="12.75">
      <c r="A15" s="1" t="s">
        <v>81</v>
      </c>
      <c r="B15" s="276">
        <v>1137</v>
      </c>
      <c r="C15" s="276">
        <v>41</v>
      </c>
      <c r="D15" s="367">
        <v>1178</v>
      </c>
      <c r="E15" s="368"/>
    </row>
    <row r="16" spans="1:5" ht="12.75">
      <c r="A16" s="67" t="s">
        <v>88</v>
      </c>
      <c r="B16" s="275">
        <v>1199</v>
      </c>
      <c r="C16" s="275">
        <v>1563</v>
      </c>
      <c r="D16" s="378">
        <v>2762</v>
      </c>
      <c r="E16" s="379"/>
    </row>
    <row r="17" spans="1:5" ht="12.75">
      <c r="A17" s="1" t="s">
        <v>89</v>
      </c>
      <c r="B17" s="276">
        <v>2900</v>
      </c>
      <c r="C17" s="276">
        <v>6537.5</v>
      </c>
      <c r="D17" s="367">
        <v>9437.5</v>
      </c>
      <c r="E17" s="368"/>
    </row>
    <row r="18" spans="1:5" ht="12.75">
      <c r="A18" s="76" t="s">
        <v>90</v>
      </c>
      <c r="B18" s="277">
        <v>7298</v>
      </c>
      <c r="C18" s="277">
        <v>10519.5</v>
      </c>
      <c r="D18" s="369">
        <v>17817.5</v>
      </c>
      <c r="E18" s="370"/>
    </row>
    <row r="19" ht="12.75">
      <c r="G19" s="61"/>
    </row>
    <row r="20" spans="1:4" ht="12.75">
      <c r="A20" s="10"/>
      <c r="C20" s="45"/>
      <c r="D20" s="45"/>
    </row>
    <row r="21" spans="1:4" ht="12.75">
      <c r="A21" s="10" t="s">
        <v>340</v>
      </c>
      <c r="C21" s="45"/>
      <c r="D21" s="45"/>
    </row>
    <row r="22" ht="12.75">
      <c r="A22" s="35" t="s">
        <v>339</v>
      </c>
    </row>
    <row r="23" ht="12.75">
      <c r="A23" s="35" t="s">
        <v>91</v>
      </c>
    </row>
    <row r="24" ht="12.75">
      <c r="A24" s="10" t="s">
        <v>338</v>
      </c>
    </row>
    <row r="25" ht="12.75">
      <c r="A25" s="45"/>
    </row>
  </sheetData>
  <sheetProtection/>
  <mergeCells count="12">
    <mergeCell ref="D6:E6"/>
    <mergeCell ref="D5:E5"/>
    <mergeCell ref="D4:E4"/>
    <mergeCell ref="D16:E16"/>
    <mergeCell ref="D9:E9"/>
    <mergeCell ref="D17:E17"/>
    <mergeCell ref="D18:E18"/>
    <mergeCell ref="D10:E10"/>
    <mergeCell ref="B12:E12"/>
    <mergeCell ref="D13:E13"/>
    <mergeCell ref="D14:E14"/>
    <mergeCell ref="D15:E15"/>
  </mergeCells>
  <printOptions/>
  <pageMargins left="0.75" right="0.75" top="0.49" bottom="1" header="0.5" footer="0.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sheetPr codeName="Arkusz6"/>
  <dimension ref="A1:D20"/>
  <sheetViews>
    <sheetView view="pageBreakPreview" zoomScaleSheetLayoutView="100" workbookViewId="0" topLeftCell="A1">
      <selection activeCell="A1" sqref="A1"/>
    </sheetView>
  </sheetViews>
  <sheetFormatPr defaultColWidth="9.140625" defaultRowHeight="12.75"/>
  <cols>
    <col min="1" max="1" width="39.28125" style="9" customWidth="1"/>
    <col min="2" max="2" width="21.28125" style="7" customWidth="1"/>
    <col min="3" max="3" width="20.421875" style="7" customWidth="1"/>
    <col min="4" max="4" width="14.140625" style="7" bestFit="1" customWidth="1"/>
    <col min="5" max="5" width="9.140625" style="7" customWidth="1"/>
    <col min="6" max="6" width="14.28125" style="7" customWidth="1"/>
    <col min="7" max="16384" width="9.140625" style="7" customWidth="1"/>
  </cols>
  <sheetData>
    <row r="1" ht="25.5">
      <c r="A1" s="11"/>
    </row>
    <row r="2" ht="12.75">
      <c r="A2" s="89" t="s">
        <v>92</v>
      </c>
    </row>
    <row r="3" ht="25.5">
      <c r="A3" s="11"/>
    </row>
    <row r="4" spans="1:3" ht="38.25">
      <c r="A4" s="56"/>
      <c r="B4" s="118" t="s">
        <v>96</v>
      </c>
      <c r="C4" s="118" t="s">
        <v>95</v>
      </c>
    </row>
    <row r="5" spans="1:3" ht="12.75">
      <c r="A5" s="56"/>
      <c r="B5" s="220"/>
      <c r="C5" s="220"/>
    </row>
    <row r="6" spans="1:3" ht="12.75">
      <c r="A6" s="111" t="s">
        <v>9</v>
      </c>
      <c r="B6" s="112">
        <v>74076299</v>
      </c>
      <c r="C6" s="113">
        <v>0.1763</v>
      </c>
    </row>
    <row r="7" spans="1:3" ht="12.75">
      <c r="A7" s="36" t="s">
        <v>93</v>
      </c>
      <c r="B7" s="106">
        <v>43633897</v>
      </c>
      <c r="C7" s="108">
        <v>0.1038</v>
      </c>
    </row>
    <row r="8" spans="1:3" ht="12.75">
      <c r="A8" s="111" t="s">
        <v>364</v>
      </c>
      <c r="B8" s="112">
        <v>56932910</v>
      </c>
      <c r="C8" s="114">
        <v>0.1355</v>
      </c>
    </row>
    <row r="9" spans="1:3" ht="14.25">
      <c r="A9" s="36" t="s">
        <v>375</v>
      </c>
      <c r="B9" s="106">
        <v>245534031</v>
      </c>
      <c r="C9" s="109">
        <v>0.5844</v>
      </c>
    </row>
    <row r="10" spans="1:3" ht="12.75">
      <c r="A10" s="105" t="s">
        <v>90</v>
      </c>
      <c r="B10" s="107">
        <v>420177137</v>
      </c>
      <c r="C10" s="110">
        <v>1</v>
      </c>
    </row>
    <row r="11" spans="1:3" ht="12.75">
      <c r="A11" s="25"/>
      <c r="B11" s="73"/>
      <c r="C11" s="73"/>
    </row>
    <row r="12" spans="1:4" ht="12.75">
      <c r="A12" s="115" t="s">
        <v>94</v>
      </c>
      <c r="B12" s="116">
        <v>302466941</v>
      </c>
      <c r="C12" s="117">
        <v>0.7199</v>
      </c>
      <c r="D12" s="12"/>
    </row>
    <row r="13" spans="1:4" ht="12.75">
      <c r="A13" s="25"/>
      <c r="B13" s="12"/>
      <c r="C13" s="58"/>
      <c r="D13" s="13"/>
    </row>
    <row r="14" ht="12" customHeight="1"/>
    <row r="15" spans="1:3" ht="36.75" customHeight="1">
      <c r="A15" s="380" t="s">
        <v>376</v>
      </c>
      <c r="B15" s="381"/>
      <c r="C15" s="381"/>
    </row>
    <row r="16" spans="1:2" ht="12.75" customHeight="1">
      <c r="A16" s="25"/>
      <c r="B16" s="25"/>
    </row>
    <row r="20" spans="2:3" ht="12.75">
      <c r="B20" s="59"/>
      <c r="C20" s="59"/>
    </row>
  </sheetData>
  <mergeCells count="1">
    <mergeCell ref="A15:C15"/>
  </mergeCells>
  <printOptions/>
  <pageMargins left="0.75" right="0.75" top="1" bottom="1" header="0.5" footer="0.5"/>
  <pageSetup horizontalDpi="1200" verticalDpi="1200" orientation="landscape" paperSize="9" r:id="rId1"/>
</worksheet>
</file>

<file path=xl/worksheets/sheet7.xml><?xml version="1.0" encoding="utf-8"?>
<worksheet xmlns="http://schemas.openxmlformats.org/spreadsheetml/2006/main" xmlns:r="http://schemas.openxmlformats.org/officeDocument/2006/relationships">
  <sheetPr codeName="Arkusz7"/>
  <dimension ref="A1:D19"/>
  <sheetViews>
    <sheetView view="pageBreakPreview" zoomScaleSheetLayoutView="100" workbookViewId="0" topLeftCell="A1">
      <selection activeCell="A1" sqref="A1"/>
    </sheetView>
  </sheetViews>
  <sheetFormatPr defaultColWidth="9.140625" defaultRowHeight="12.75"/>
  <cols>
    <col min="1" max="1" width="43.00390625" style="4" customWidth="1"/>
    <col min="2" max="2" width="11.57421875" style="7" customWidth="1"/>
    <col min="3" max="3" width="10.421875" style="7" customWidth="1"/>
    <col min="4" max="4" width="11.7109375" style="7" customWidth="1"/>
    <col min="5" max="16384" width="9.140625" style="7" customWidth="1"/>
  </cols>
  <sheetData>
    <row r="1" ht="25.5">
      <c r="A1" s="11"/>
    </row>
    <row r="2" ht="12.75">
      <c r="A2" s="26" t="s">
        <v>105</v>
      </c>
    </row>
    <row r="3" spans="2:4" ht="12.75">
      <c r="B3" s="121">
        <v>2000</v>
      </c>
      <c r="C3" s="127">
        <v>2001</v>
      </c>
      <c r="D3" s="122">
        <v>2002</v>
      </c>
    </row>
    <row r="4" spans="2:4" ht="12.75">
      <c r="B4" s="123" t="s">
        <v>60</v>
      </c>
      <c r="C4" s="72" t="s">
        <v>60</v>
      </c>
      <c r="D4" s="124" t="s">
        <v>60</v>
      </c>
    </row>
    <row r="5" spans="2:4" ht="12.75">
      <c r="B5" s="125"/>
      <c r="C5" s="73"/>
      <c r="D5" s="126"/>
    </row>
    <row r="6" spans="1:4" ht="12.75">
      <c r="A6" s="128" t="s">
        <v>97</v>
      </c>
      <c r="B6" s="291">
        <v>9125</v>
      </c>
      <c r="C6" s="292">
        <v>9951</v>
      </c>
      <c r="D6" s="293">
        <v>9814</v>
      </c>
    </row>
    <row r="7" spans="1:4" ht="12.75">
      <c r="A7" s="119" t="s">
        <v>366</v>
      </c>
      <c r="B7" s="294">
        <v>4962</v>
      </c>
      <c r="C7" s="295">
        <v>4432</v>
      </c>
      <c r="D7" s="296">
        <v>5259</v>
      </c>
    </row>
    <row r="8" spans="1:4" ht="12.75">
      <c r="A8" s="129" t="s">
        <v>98</v>
      </c>
      <c r="B8" s="297">
        <v>2705</v>
      </c>
      <c r="C8" s="298">
        <v>2199</v>
      </c>
      <c r="D8" s="299">
        <v>2868</v>
      </c>
    </row>
    <row r="9" spans="1:4" ht="12.75">
      <c r="A9" s="60" t="s">
        <v>99</v>
      </c>
      <c r="B9" s="300">
        <v>2013</v>
      </c>
      <c r="C9" s="301">
        <v>1951</v>
      </c>
      <c r="D9" s="302">
        <v>2112</v>
      </c>
    </row>
    <row r="10" spans="1:4" ht="14.25" customHeight="1">
      <c r="A10" s="129" t="s">
        <v>100</v>
      </c>
      <c r="B10" s="297">
        <v>190</v>
      </c>
      <c r="C10" s="303">
        <v>214</v>
      </c>
      <c r="D10" s="304">
        <v>222</v>
      </c>
    </row>
    <row r="11" spans="1:4" ht="12.75">
      <c r="A11" s="120" t="s">
        <v>52</v>
      </c>
      <c r="B11" s="305">
        <v>14087</v>
      </c>
      <c r="C11" s="306">
        <v>14383</v>
      </c>
      <c r="D11" s="307">
        <v>15073</v>
      </c>
    </row>
    <row r="12" spans="1:4" ht="12.75">
      <c r="A12" s="53"/>
      <c r="B12" s="300"/>
      <c r="C12" s="301"/>
      <c r="D12" s="302"/>
    </row>
    <row r="13" spans="1:4" ht="12.75">
      <c r="A13" s="128" t="s">
        <v>101</v>
      </c>
      <c r="B13" s="291">
        <v>7596</v>
      </c>
      <c r="C13" s="308">
        <v>7958</v>
      </c>
      <c r="D13" s="309">
        <v>8329</v>
      </c>
    </row>
    <row r="14" spans="1:4" ht="12.75">
      <c r="A14" s="119" t="s">
        <v>102</v>
      </c>
      <c r="B14" s="294">
        <v>170</v>
      </c>
      <c r="C14" s="295">
        <v>395</v>
      </c>
      <c r="D14" s="296">
        <v>412</v>
      </c>
    </row>
    <row r="15" spans="1:4" ht="12.75">
      <c r="A15" s="128" t="s">
        <v>367</v>
      </c>
      <c r="B15" s="291">
        <v>2232</v>
      </c>
      <c r="C15" s="308">
        <v>2227</v>
      </c>
      <c r="D15" s="309">
        <v>1409</v>
      </c>
    </row>
    <row r="16" spans="1:4" ht="12.75">
      <c r="A16" s="60" t="s">
        <v>103</v>
      </c>
      <c r="B16" s="300">
        <v>1236</v>
      </c>
      <c r="C16" s="301">
        <v>1261</v>
      </c>
      <c r="D16" s="302">
        <v>402</v>
      </c>
    </row>
    <row r="17" spans="1:4" ht="12.75">
      <c r="A17" s="128" t="s">
        <v>368</v>
      </c>
      <c r="B17" s="291">
        <v>4089</v>
      </c>
      <c r="C17" s="308">
        <v>3803</v>
      </c>
      <c r="D17" s="309">
        <v>4923</v>
      </c>
    </row>
    <row r="18" spans="1:4" ht="12.75">
      <c r="A18" s="60" t="s">
        <v>103</v>
      </c>
      <c r="B18" s="300">
        <v>1496</v>
      </c>
      <c r="C18" s="301">
        <v>1502</v>
      </c>
      <c r="D18" s="302">
        <v>2161</v>
      </c>
    </row>
    <row r="19" spans="1:4" ht="12.75">
      <c r="A19" s="120" t="s">
        <v>104</v>
      </c>
      <c r="B19" s="310">
        <v>14087</v>
      </c>
      <c r="C19" s="311">
        <v>14383</v>
      </c>
      <c r="D19" s="312">
        <v>15073</v>
      </c>
    </row>
    <row r="21" ht="12.75" customHeight="1"/>
    <row r="22" ht="12.75" customHeight="1"/>
    <row r="24" ht="15" customHeight="1"/>
    <row r="32" ht="12.75" customHeight="1"/>
  </sheetData>
  <printOptions/>
  <pageMargins left="0.75" right="0.75" top="1" bottom="1" header="0.5" footer="0.5"/>
  <pageSetup horizontalDpi="1200" verticalDpi="1200" orientation="landscape" paperSize="9" r:id="rId1"/>
</worksheet>
</file>

<file path=xl/worksheets/sheet8.xml><?xml version="1.0" encoding="utf-8"?>
<worksheet xmlns="http://schemas.openxmlformats.org/spreadsheetml/2006/main" xmlns:r="http://schemas.openxmlformats.org/officeDocument/2006/relationships">
  <sheetPr codeName="Arkusz8"/>
  <dimension ref="A1:D20"/>
  <sheetViews>
    <sheetView view="pageBreakPreview" zoomScaleSheetLayoutView="100" workbookViewId="0" topLeftCell="A1">
      <selection activeCell="A1" sqref="A1"/>
    </sheetView>
  </sheetViews>
  <sheetFormatPr defaultColWidth="9.140625" defaultRowHeight="12.75"/>
  <cols>
    <col min="1" max="1" width="60.28125" style="4" bestFit="1" customWidth="1"/>
    <col min="2" max="2" width="12.421875" style="4" customWidth="1"/>
    <col min="3" max="4" width="12.28125" style="4" customWidth="1"/>
    <col min="5" max="16384" width="9.140625" style="7" customWidth="1"/>
  </cols>
  <sheetData>
    <row r="1" ht="25.5">
      <c r="A1" s="11"/>
    </row>
    <row r="2" ht="12.75">
      <c r="A2" s="8" t="s">
        <v>106</v>
      </c>
    </row>
    <row r="3" spans="2:4" ht="12.75">
      <c r="B3" s="131">
        <v>2000</v>
      </c>
      <c r="C3" s="71">
        <v>2001</v>
      </c>
      <c r="D3" s="132">
        <v>2002</v>
      </c>
    </row>
    <row r="4" spans="1:4" ht="12.75">
      <c r="A4" s="7"/>
      <c r="B4" s="123" t="s">
        <v>60</v>
      </c>
      <c r="C4" s="72" t="s">
        <v>60</v>
      </c>
      <c r="D4" s="124" t="s">
        <v>60</v>
      </c>
    </row>
    <row r="5" spans="2:4" ht="12.75">
      <c r="B5" s="125"/>
      <c r="C5" s="73"/>
      <c r="D5" s="126"/>
    </row>
    <row r="6" spans="1:4" ht="12.75">
      <c r="A6" s="130" t="s">
        <v>107</v>
      </c>
      <c r="B6" s="313">
        <v>18602</v>
      </c>
      <c r="C6" s="246">
        <v>17038</v>
      </c>
      <c r="D6" s="314">
        <v>16902</v>
      </c>
    </row>
    <row r="7" spans="1:4" ht="12.75">
      <c r="A7" s="4" t="s">
        <v>108</v>
      </c>
      <c r="B7" s="315">
        <v>-15042</v>
      </c>
      <c r="C7" s="244">
        <v>-14166</v>
      </c>
      <c r="D7" s="316">
        <v>-13455</v>
      </c>
    </row>
    <row r="8" spans="1:4" ht="12.75">
      <c r="A8" s="130" t="s">
        <v>109</v>
      </c>
      <c r="B8" s="313">
        <v>3560</v>
      </c>
      <c r="C8" s="246">
        <v>2872</v>
      </c>
      <c r="D8" s="314">
        <v>3447</v>
      </c>
    </row>
    <row r="9" spans="1:4" ht="12.75">
      <c r="A9" s="4" t="s">
        <v>110</v>
      </c>
      <c r="B9" s="315">
        <v>-1458</v>
      </c>
      <c r="C9" s="244">
        <v>-1504</v>
      </c>
      <c r="D9" s="316">
        <v>-1787</v>
      </c>
    </row>
    <row r="10" spans="1:4" ht="12.75">
      <c r="A10" s="133" t="s">
        <v>111</v>
      </c>
      <c r="B10" s="317">
        <v>-619</v>
      </c>
      <c r="C10" s="242">
        <v>-829</v>
      </c>
      <c r="D10" s="318">
        <v>-891</v>
      </c>
    </row>
    <row r="11" spans="1:4" ht="12.75">
      <c r="A11" s="4" t="s">
        <v>112</v>
      </c>
      <c r="B11" s="315">
        <v>-58</v>
      </c>
      <c r="C11" s="244">
        <v>78</v>
      </c>
      <c r="D11" s="316">
        <v>-38</v>
      </c>
    </row>
    <row r="12" spans="1:4" ht="12.75">
      <c r="A12" s="130" t="s">
        <v>113</v>
      </c>
      <c r="B12" s="313">
        <v>1425</v>
      </c>
      <c r="C12" s="246">
        <v>617</v>
      </c>
      <c r="D12" s="314">
        <v>731</v>
      </c>
    </row>
    <row r="13" spans="1:4" ht="12.75">
      <c r="A13" s="4" t="s">
        <v>114</v>
      </c>
      <c r="B13" s="315">
        <v>255</v>
      </c>
      <c r="C13" s="244">
        <v>264</v>
      </c>
      <c r="D13" s="316">
        <v>211</v>
      </c>
    </row>
    <row r="14" spans="1:4" ht="12.75">
      <c r="A14" s="133" t="s">
        <v>115</v>
      </c>
      <c r="B14" s="317">
        <v>-441</v>
      </c>
      <c r="C14" s="242">
        <v>-362</v>
      </c>
      <c r="D14" s="318">
        <v>-220</v>
      </c>
    </row>
    <row r="15" spans="1:4" ht="12.75">
      <c r="A15" s="57" t="s">
        <v>116</v>
      </c>
      <c r="B15" s="315">
        <v>48</v>
      </c>
      <c r="C15" s="244">
        <v>25</v>
      </c>
      <c r="D15" s="316">
        <v>13</v>
      </c>
    </row>
    <row r="16" spans="1:4" ht="12.75">
      <c r="A16" s="279" t="s">
        <v>117</v>
      </c>
      <c r="B16" s="319">
        <v>1287</v>
      </c>
      <c r="C16" s="320">
        <v>544</v>
      </c>
      <c r="D16" s="321">
        <v>735</v>
      </c>
    </row>
    <row r="17" spans="1:4" ht="12.75">
      <c r="A17" s="4" t="s">
        <v>118</v>
      </c>
      <c r="B17" s="315">
        <v>-362</v>
      </c>
      <c r="C17" s="244">
        <v>-153</v>
      </c>
      <c r="D17" s="316">
        <v>-285</v>
      </c>
    </row>
    <row r="18" spans="1:4" ht="12.75">
      <c r="A18" s="133" t="s">
        <v>102</v>
      </c>
      <c r="B18" s="317">
        <v>-23</v>
      </c>
      <c r="C18" s="242">
        <v>-15</v>
      </c>
      <c r="D18" s="318">
        <v>-29</v>
      </c>
    </row>
    <row r="19" spans="1:4" ht="12.75">
      <c r="A19" s="130" t="s">
        <v>58</v>
      </c>
      <c r="B19" s="322">
        <v>902</v>
      </c>
      <c r="C19" s="247">
        <v>376</v>
      </c>
      <c r="D19" s="323">
        <v>421</v>
      </c>
    </row>
    <row r="20" ht="12.75">
      <c r="A20" s="57"/>
    </row>
  </sheetData>
  <printOptions/>
  <pageMargins left="0.75" right="0.75" top="1" bottom="1" header="0.5" footer="0.5"/>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sheetPr codeName="Arkusz9"/>
  <dimension ref="A1:E39"/>
  <sheetViews>
    <sheetView view="pageBreakPreview" zoomScaleSheetLayoutView="100" workbookViewId="0" topLeftCell="A1">
      <selection activeCell="A1" sqref="A1"/>
    </sheetView>
  </sheetViews>
  <sheetFormatPr defaultColWidth="9.140625" defaultRowHeight="12.75"/>
  <cols>
    <col min="1" max="1" width="54.8515625" style="7" customWidth="1"/>
    <col min="2" max="2" width="11.00390625" style="6" bestFit="1" customWidth="1"/>
    <col min="3" max="4" width="11.00390625" style="7" bestFit="1" customWidth="1"/>
    <col min="5" max="16384" width="9.140625" style="7" customWidth="1"/>
  </cols>
  <sheetData>
    <row r="1" ht="26.25" customHeight="1">
      <c r="A1" s="11"/>
    </row>
    <row r="2" ht="12.75">
      <c r="A2" s="8" t="s">
        <v>119</v>
      </c>
    </row>
    <row r="3" spans="2:4" ht="12.75">
      <c r="B3" s="131">
        <v>2000</v>
      </c>
      <c r="C3" s="71">
        <v>2001</v>
      </c>
      <c r="D3" s="132">
        <v>2002</v>
      </c>
    </row>
    <row r="4" spans="2:4" ht="12.75">
      <c r="B4" s="123" t="s">
        <v>60</v>
      </c>
      <c r="C4" s="72" t="s">
        <v>60</v>
      </c>
      <c r="D4" s="124" t="s">
        <v>60</v>
      </c>
    </row>
    <row r="5" spans="2:4" ht="12.75">
      <c r="B5" s="134"/>
      <c r="C5" s="74"/>
      <c r="D5" s="135"/>
    </row>
    <row r="6" spans="1:5" ht="12.75">
      <c r="A6" s="120" t="s">
        <v>120</v>
      </c>
      <c r="B6" s="305">
        <v>1073</v>
      </c>
      <c r="C6" s="306">
        <v>2112</v>
      </c>
      <c r="D6" s="307">
        <v>1292</v>
      </c>
      <c r="E6" s="13"/>
    </row>
    <row r="7" spans="1:4" ht="12.75">
      <c r="A7" s="54"/>
      <c r="B7" s="315"/>
      <c r="C7" s="244"/>
      <c r="D7" s="316"/>
    </row>
    <row r="8" spans="1:4" ht="12.75">
      <c r="A8" s="136" t="s">
        <v>58</v>
      </c>
      <c r="B8" s="324">
        <v>902</v>
      </c>
      <c r="C8" s="298">
        <v>376</v>
      </c>
      <c r="D8" s="299">
        <v>421</v>
      </c>
    </row>
    <row r="9" spans="1:4" ht="12.75">
      <c r="A9" s="53" t="s">
        <v>121</v>
      </c>
      <c r="B9" s="325">
        <v>910</v>
      </c>
      <c r="C9" s="326">
        <v>1089</v>
      </c>
      <c r="D9" s="327">
        <v>1130</v>
      </c>
    </row>
    <row r="10" spans="1:4" ht="12.75">
      <c r="A10" s="136" t="s">
        <v>122</v>
      </c>
      <c r="B10" s="324">
        <v>203</v>
      </c>
      <c r="C10" s="298">
        <v>209</v>
      </c>
      <c r="D10" s="299">
        <v>128</v>
      </c>
    </row>
    <row r="11" spans="1:4" ht="12.75">
      <c r="A11" s="7" t="s">
        <v>89</v>
      </c>
      <c r="B11" s="315">
        <v>-22</v>
      </c>
      <c r="C11" s="244">
        <v>65</v>
      </c>
      <c r="D11" s="316">
        <v>41</v>
      </c>
    </row>
    <row r="12" spans="2:4" ht="7.5" customHeight="1">
      <c r="B12" s="328"/>
      <c r="C12" s="272"/>
      <c r="D12" s="329"/>
    </row>
    <row r="13" spans="1:4" ht="12.75">
      <c r="A13" s="176" t="s">
        <v>354</v>
      </c>
      <c r="B13" s="319">
        <v>-920</v>
      </c>
      <c r="C13" s="320">
        <v>373</v>
      </c>
      <c r="D13" s="321">
        <v>-428</v>
      </c>
    </row>
    <row r="14" spans="1:4" ht="12.75">
      <c r="A14" s="55" t="s">
        <v>123</v>
      </c>
      <c r="B14" s="325">
        <v>-520</v>
      </c>
      <c r="C14" s="326">
        <v>209</v>
      </c>
      <c r="D14" s="327">
        <v>-171</v>
      </c>
    </row>
    <row r="15" spans="1:4" ht="12.75" customHeight="1">
      <c r="A15" s="137" t="s">
        <v>124</v>
      </c>
      <c r="B15" s="324">
        <v>-663</v>
      </c>
      <c r="C15" s="298">
        <v>651</v>
      </c>
      <c r="D15" s="299">
        <v>-668</v>
      </c>
    </row>
    <row r="16" spans="1:4" ht="15" customHeight="1">
      <c r="A16" s="55" t="s">
        <v>125</v>
      </c>
      <c r="B16" s="325">
        <v>264</v>
      </c>
      <c r="C16" s="326">
        <v>-366</v>
      </c>
      <c r="D16" s="327">
        <v>382</v>
      </c>
    </row>
    <row r="17" spans="1:4" ht="12.75">
      <c r="A17" s="137" t="s">
        <v>378</v>
      </c>
      <c r="B17" s="324">
        <v>-1</v>
      </c>
      <c r="C17" s="298">
        <v>-121</v>
      </c>
      <c r="D17" s="299">
        <v>29</v>
      </c>
    </row>
    <row r="18" spans="2:4" ht="12.75">
      <c r="B18" s="328"/>
      <c r="C18" s="272"/>
      <c r="D18" s="329"/>
    </row>
    <row r="19" spans="1:4" ht="13.5" customHeight="1">
      <c r="A19" s="120" t="s">
        <v>126</v>
      </c>
      <c r="B19" s="330">
        <v>-1606</v>
      </c>
      <c r="C19" s="331">
        <v>-1750</v>
      </c>
      <c r="D19" s="332">
        <v>-908</v>
      </c>
    </row>
    <row r="20" spans="1:4" ht="12.75">
      <c r="A20" s="53"/>
      <c r="B20" s="300"/>
      <c r="C20" s="301"/>
      <c r="D20" s="302"/>
    </row>
    <row r="21" spans="1:4" ht="12.75">
      <c r="A21" s="120" t="s">
        <v>127</v>
      </c>
      <c r="B21" s="305">
        <v>532</v>
      </c>
      <c r="C21" s="306">
        <v>-335</v>
      </c>
      <c r="D21" s="307">
        <v>-409</v>
      </c>
    </row>
    <row r="22" spans="1:4" ht="12.75" customHeight="1">
      <c r="A22" s="53"/>
      <c r="B22" s="300"/>
      <c r="C22" s="301"/>
      <c r="D22" s="302"/>
    </row>
    <row r="23" spans="1:4" ht="12.75">
      <c r="A23" s="128" t="s">
        <v>353</v>
      </c>
      <c r="B23" s="333">
        <v>-1</v>
      </c>
      <c r="C23" s="334">
        <v>27</v>
      </c>
      <c r="D23" s="335">
        <v>-25</v>
      </c>
    </row>
    <row r="24" ht="12.75">
      <c r="B24" s="7"/>
    </row>
    <row r="25" ht="12.75">
      <c r="B25" s="7"/>
    </row>
    <row r="26" ht="12.75">
      <c r="B26" s="7"/>
    </row>
    <row r="27" ht="12.75">
      <c r="B27" s="7"/>
    </row>
    <row r="28" ht="12.75">
      <c r="B28" s="7"/>
    </row>
    <row r="29" ht="12.75">
      <c r="B29" s="7"/>
    </row>
    <row r="30" ht="12.75">
      <c r="B30" s="7"/>
    </row>
    <row r="31" ht="12.75">
      <c r="B31" s="7"/>
    </row>
    <row r="32" ht="12.75">
      <c r="B32" s="7"/>
    </row>
    <row r="33" ht="12.75">
      <c r="B33" s="7"/>
    </row>
    <row r="38" spans="1:4" ht="12.75">
      <c r="A38" s="382"/>
      <c r="B38" s="382"/>
      <c r="C38" s="382"/>
      <c r="D38" s="382"/>
    </row>
    <row r="39" spans="1:4" ht="12.75">
      <c r="A39" s="382"/>
      <c r="B39" s="382"/>
      <c r="C39" s="382"/>
      <c r="D39" s="382"/>
    </row>
  </sheetData>
  <mergeCells count="1">
    <mergeCell ref="A38:D39"/>
  </mergeCells>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PKN ORLEN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Swieboda</dc:creator>
  <cp:keywords/>
  <dc:description/>
  <cp:lastModifiedBy>Cierkosz</cp:lastModifiedBy>
  <cp:lastPrinted>2003-06-04T13:20:03Z</cp:lastPrinted>
  <dcterms:created xsi:type="dcterms:W3CDTF">2003-04-07T14:45:25Z</dcterms:created>
  <dcterms:modified xsi:type="dcterms:W3CDTF">2003-07-07T09:02:59Z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-761253441</vt:i4>
  </property>
  <property fmtid="{D5CDD505-2E9C-101B-9397-08002B2CF9AE}" pid="3" name="_EmailSubject">
    <vt:lpwstr> Faktbook</vt:lpwstr>
  </property>
  <property fmtid="{D5CDD505-2E9C-101B-9397-08002B2CF9AE}" pid="4" name="_AuthorEmail">
    <vt:lpwstr>Tomasz.Slupecki@orlen.pl</vt:lpwstr>
  </property>
  <property fmtid="{D5CDD505-2E9C-101B-9397-08002B2CF9AE}" pid="5" name="_AuthorEmailDisplayName">
    <vt:lpwstr>Słupecki Tomasz</vt:lpwstr>
  </property>
  <property fmtid="{D5CDD505-2E9C-101B-9397-08002B2CF9AE}" pid="6" name="_PreviousAdHocReviewCycleID">
    <vt:i4>-709170990</vt:i4>
  </property>
  <property fmtid="{D5CDD505-2E9C-101B-9397-08002B2CF9AE}" pid="7" name="Year">
    <vt:lpwstr>2002</vt:lpwstr>
  </property>
</Properties>
</file>