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ne\SzymanskiPiotr\Desktop\"/>
    </mc:Choice>
  </mc:AlternateContent>
  <bookViews>
    <workbookView xWindow="-60" yWindow="-60" windowWidth="15480" windowHeight="11640"/>
  </bookViews>
  <sheets>
    <sheet name="Quarterly_information_1Q2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</calcChain>
</file>

<file path=xl/sharedStrings.xml><?xml version="1.0" encoding="utf-8"?>
<sst xmlns="http://schemas.openxmlformats.org/spreadsheetml/2006/main" count="21" uniqueCount="21">
  <si>
    <t>In compliance with IFRS, PLNm</t>
  </si>
  <si>
    <t>Revenues</t>
  </si>
  <si>
    <t>EBITDA LIFO</t>
  </si>
  <si>
    <t>LIFO effect</t>
  </si>
  <si>
    <t>EBITDA</t>
  </si>
  <si>
    <t>Depreciation</t>
  </si>
  <si>
    <t>EBIT LIFO</t>
  </si>
  <si>
    <t>EBIT</t>
  </si>
  <si>
    <t>Net result</t>
  </si>
  <si>
    <t>Assets</t>
  </si>
  <si>
    <t>Equity</t>
  </si>
  <si>
    <t>Net debt</t>
  </si>
  <si>
    <t>Net cash flows from operations</t>
  </si>
  <si>
    <t>CAPEX</t>
  </si>
  <si>
    <t>Q4 2021</t>
  </si>
  <si>
    <t>Q4 2022</t>
  </si>
  <si>
    <t xml:space="preserve"> 279 004 </t>
  </si>
  <si>
    <t xml:space="preserve"> 150 457 </t>
  </si>
  <si>
    <t> (11 474)</t>
  </si>
  <si>
    <t xml:space="preserve"> 5 305 </t>
  </si>
  <si>
    <t>Quarterly data according to the consolidated quarterly report of PKN ORLEN for 1Q23 published on May 25, 2023
Operating results before impairment losses on non-current assets: 1Q22 PLN (-) 27 m / 1Q23 PLN (-) 529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</si>
</sst>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 applyBorder="1"/>
    <xf numFmtId="0" fontId="0" fillId="0" borderId="0" xfId="0" applyFill="1"/>
    <xf numFmtId="9" fontId="1" fillId="0" borderId="0" xfId="1" applyFont="1" applyFill="1" applyAlignment="1">
      <alignment horizontal="right"/>
    </xf>
    <xf numFmtId="0" fontId="3" fillId="0" borderId="0" xfId="0" applyFont="1"/>
    <xf numFmtId="0" fontId="0" fillId="0" borderId="1" xfId="0" applyFont="1" applyFill="1" applyBorder="1"/>
    <xf numFmtId="0" fontId="0" fillId="0" borderId="2" xfId="0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horizontal="right"/>
    </xf>
    <xf numFmtId="0" fontId="0" fillId="0" borderId="0" xfId="0" applyFill="1" applyBorder="1" applyAlignment="1"/>
    <xf numFmtId="0" fontId="0" fillId="0" borderId="0" xfId="0" applyFill="1" applyAlignment="1">
      <alignment wrapText="1"/>
    </xf>
    <xf numFmtId="3" fontId="4" fillId="0" borderId="1" xfId="0" applyNumberFormat="1" applyFont="1" applyBorder="1" applyAlignment="1">
      <alignment horizontal="righ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/>
  </sheetViews>
  <sheetFormatPr defaultColWidth="8.75" defaultRowHeight="14.25" x14ac:dyDescent="0.2"/>
  <cols>
    <col min="1" max="1" width="39.75" style="2" customWidth="1"/>
    <col min="2" max="2" width="20.25" style="1" customWidth="1"/>
    <col min="3" max="3" width="17.25" style="2" customWidth="1"/>
    <col min="4" max="6" width="8.75" style="2"/>
    <col min="7" max="7" width="0" style="2" hidden="1" customWidth="1"/>
    <col min="8" max="16384" width="8.75" style="2"/>
  </cols>
  <sheetData>
    <row r="1" spans="1:7" ht="15.75" thickBot="1" x14ac:dyDescent="0.3">
      <c r="A1" s="7" t="s">
        <v>0</v>
      </c>
      <c r="B1" s="8" t="s">
        <v>14</v>
      </c>
      <c r="C1" s="8" t="s">
        <v>15</v>
      </c>
    </row>
    <row r="2" spans="1:7" x14ac:dyDescent="0.2">
      <c r="A2" s="6" t="s">
        <v>1</v>
      </c>
      <c r="B2" s="11">
        <v>45447</v>
      </c>
      <c r="C2" s="11">
        <v>110270</v>
      </c>
      <c r="D2" s="4"/>
      <c r="G2" s="3">
        <f>IF(ISBLANK(C2),"TBC",IF(ISERROR(C2/B2-1),"TBC",IF(AND(B2&lt;0,C2&lt;0),-(ROUND(C2,0)/ROUND(B2,0)-1),IF(B2*C2&gt;=0,ROUND(C2,0)/ROUND(B2,0)-1,"-"))))</f>
        <v>1.4263427729003015</v>
      </c>
    </row>
    <row r="3" spans="1:7" x14ac:dyDescent="0.2">
      <c r="A3" s="5" t="s">
        <v>2</v>
      </c>
      <c r="B3" s="11">
        <v>2786</v>
      </c>
      <c r="C3" s="11">
        <v>17153</v>
      </c>
      <c r="D3" s="4"/>
      <c r="G3" s="3">
        <f>IF(ISBLANK(C3),"TBC",IF(ISERROR(C3/B3-1),"TBC",IF(AND(B3&lt;0,C3&lt;0),-(ROUND(C3,0)/ROUND(B3,0)-1),IF(B3*C3&gt;=0,ROUND(C3,0)/ROUND(B3,0)-1,"-"))))</f>
        <v>5.1568557071069634</v>
      </c>
    </row>
    <row r="4" spans="1:7" x14ac:dyDescent="0.2">
      <c r="A4" s="5" t="s">
        <v>3</v>
      </c>
      <c r="B4" s="11">
        <v>2174</v>
      </c>
      <c r="C4" s="11">
        <v>-1171</v>
      </c>
      <c r="D4" s="4"/>
      <c r="G4" s="3" t="str">
        <f>IF(ISBLANK(C4),"TBC",IF(ISERROR(C4/B4-1),"TBC",IF(AND(B4&lt;0,C4&lt;0),-(ROUND(C4,0)/ROUND(B4,0)-1),IF(B4*C4&gt;=0,ROUND(C4,0)/ROUND(B4,0)-1,"-"))))</f>
        <v>-</v>
      </c>
    </row>
    <row r="5" spans="1:7" x14ac:dyDescent="0.2">
      <c r="A5" s="5" t="s">
        <v>4</v>
      </c>
      <c r="B5" s="11">
        <v>4960</v>
      </c>
      <c r="C5" s="11">
        <v>15982</v>
      </c>
      <c r="D5" s="4"/>
      <c r="G5" s="3">
        <f>IF(ISBLANK(C5),"TBC",IF(ISERROR(C5/B5-1),"TBC",IF(AND(B5&lt;0,C5&lt;0),-(ROUND(C5,0)/ROUND(B5,0)-1),IF(B5*C5&gt;=0,ROUND(C5,0)/ROUND(B5,0)-1,"-"))))</f>
        <v>2.2221774193548387</v>
      </c>
    </row>
    <row r="6" spans="1:7" x14ac:dyDescent="0.2">
      <c r="A6" s="5" t="s">
        <v>5</v>
      </c>
      <c r="B6" s="11">
        <v>-1400</v>
      </c>
      <c r="C6" s="11">
        <v>-2878</v>
      </c>
      <c r="D6" s="4"/>
      <c r="G6" s="3">
        <f>IFERROR(C6/B6-1,"TBC")</f>
        <v>1.0557142857142856</v>
      </c>
    </row>
    <row r="7" spans="1:7" x14ac:dyDescent="0.2">
      <c r="A7" s="5" t="s">
        <v>6</v>
      </c>
      <c r="B7" s="11">
        <v>1386</v>
      </c>
      <c r="C7" s="11">
        <v>14275</v>
      </c>
      <c r="D7" s="4"/>
      <c r="G7" s="3">
        <f t="shared" ref="G7:G14" si="0">IF(ISBLANK(C7),"TBC",IF(ISERROR(C7/B7-1),"TBC",IF(AND(B7&lt;0,C7&lt;0),-(ROUND(C7,0)/ROUND(B7,0)-1),IF(B7*C7&gt;=0,ROUND(C7,0)/ROUND(B7,0)-1,"-"))))</f>
        <v>9.2994227994227998</v>
      </c>
    </row>
    <row r="8" spans="1:7" x14ac:dyDescent="0.2">
      <c r="A8" s="5" t="s">
        <v>7</v>
      </c>
      <c r="B8" s="11">
        <v>3560</v>
      </c>
      <c r="C8" s="11">
        <v>13104</v>
      </c>
      <c r="D8" s="4"/>
      <c r="G8" s="3">
        <f t="shared" si="0"/>
        <v>2.6808988764044943</v>
      </c>
    </row>
    <row r="9" spans="1:7" x14ac:dyDescent="0.2">
      <c r="A9" s="5" t="s">
        <v>8</v>
      </c>
      <c r="B9" s="11">
        <v>2845</v>
      </c>
      <c r="C9" s="11">
        <v>9153</v>
      </c>
      <c r="D9" s="4"/>
      <c r="G9" s="3">
        <f t="shared" si="0"/>
        <v>2.2172231985940245</v>
      </c>
    </row>
    <row r="10" spans="1:7" x14ac:dyDescent="0.2">
      <c r="A10" s="5" t="s">
        <v>9</v>
      </c>
      <c r="B10" s="11">
        <v>123006</v>
      </c>
      <c r="C10" s="11" t="s">
        <v>16</v>
      </c>
      <c r="D10" s="4"/>
      <c r="G10" s="3" t="str">
        <f t="shared" si="0"/>
        <v>TBC</v>
      </c>
    </row>
    <row r="11" spans="1:7" x14ac:dyDescent="0.2">
      <c r="A11" s="5" t="s">
        <v>10</v>
      </c>
      <c r="B11" s="11">
        <v>55561</v>
      </c>
      <c r="C11" s="11" t="s">
        <v>17</v>
      </c>
      <c r="D11" s="4"/>
      <c r="G11" s="3" t="str">
        <f t="shared" si="0"/>
        <v>TBC</v>
      </c>
    </row>
    <row r="12" spans="1:7" x14ac:dyDescent="0.2">
      <c r="A12" s="5" t="s">
        <v>11</v>
      </c>
      <c r="B12" s="11">
        <v>15588</v>
      </c>
      <c r="C12" s="11" t="s">
        <v>18</v>
      </c>
      <c r="D12" s="4"/>
      <c r="G12" s="3" t="str">
        <f t="shared" si="0"/>
        <v>TBC</v>
      </c>
    </row>
    <row r="13" spans="1:7" x14ac:dyDescent="0.2">
      <c r="A13" s="5" t="s">
        <v>12</v>
      </c>
      <c r="B13" s="11">
        <v>598</v>
      </c>
      <c r="C13" s="11">
        <v>23479</v>
      </c>
      <c r="D13" s="4"/>
      <c r="G13" s="3">
        <f t="shared" si="0"/>
        <v>38.262541806020067</v>
      </c>
    </row>
    <row r="14" spans="1:7" x14ac:dyDescent="0.2">
      <c r="A14" s="5" t="s">
        <v>13</v>
      </c>
      <c r="B14" s="11">
        <v>3044</v>
      </c>
      <c r="C14" s="11" t="s">
        <v>19</v>
      </c>
      <c r="D14" s="4"/>
      <c r="G14" s="3" t="str">
        <f t="shared" si="0"/>
        <v>TBC</v>
      </c>
    </row>
    <row r="16" spans="1:7" ht="181.9" customHeight="1" x14ac:dyDescent="0.2">
      <c r="A16" s="10" t="s">
        <v>20</v>
      </c>
    </row>
    <row r="17" spans="1:1" x14ac:dyDescent="0.2">
      <c r="A17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Quarterly_information_1Q23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Buchcic Zbigniew (PKN)</dc:creator>
  <cp:keywords/>
  <dc:description/>
  <cp:lastModifiedBy>Piotr Szymański</cp:lastModifiedBy>
  <cp:revision/>
  <dcterms:created xsi:type="dcterms:W3CDTF">2021-11-05T11:54:50Z</dcterms:created>
  <dcterms:modified xsi:type="dcterms:W3CDTF">2023-05-25T12:01:57Z</dcterms:modified>
  <cp:category/>
  <cp:contentStatus/>
</cp:coreProperties>
</file>