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ane\nowickika\Desktop\Codzienna praca\Wtorek\"/>
    </mc:Choice>
  </mc:AlternateContent>
  <bookViews>
    <workbookView xWindow="-60" yWindow="-60" windowWidth="15480" windowHeight="11640"/>
  </bookViews>
  <sheets>
    <sheet name="Raport_kwartalny_3Q22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" i="1" l="1"/>
  <c r="H3" i="1"/>
  <c r="H4" i="1"/>
  <c r="H5" i="1"/>
  <c r="H6" i="1"/>
  <c r="H7" i="1"/>
  <c r="H8" i="1"/>
  <c r="H9" i="1"/>
  <c r="H10" i="1"/>
  <c r="H11" i="1"/>
  <c r="H12" i="1"/>
  <c r="H13" i="1"/>
  <c r="H14" i="1"/>
</calcChain>
</file>

<file path=xl/sharedStrings.xml><?xml version="1.0" encoding="utf-8"?>
<sst xmlns="http://schemas.openxmlformats.org/spreadsheetml/2006/main" count="19" uniqueCount="19">
  <si>
    <t>Według MSSF, mln zł</t>
  </si>
  <si>
    <t>Zmiana</t>
  </si>
  <si>
    <t>Przychody ze sprzedaży</t>
  </si>
  <si>
    <t>EBITDA LIFO</t>
  </si>
  <si>
    <t>Efekt LIFO</t>
  </si>
  <si>
    <t>EBITDA</t>
  </si>
  <si>
    <t>Amortyzacja</t>
  </si>
  <si>
    <t>EBIT LIFO</t>
  </si>
  <si>
    <t>EBIT</t>
  </si>
  <si>
    <t>Wynik netto</t>
  </si>
  <si>
    <t>Aktywa</t>
  </si>
  <si>
    <t>Kapitał własny</t>
  </si>
  <si>
    <t>Dług netto</t>
  </si>
  <si>
    <t>Środki pieniężne netto z działalności operacyjnej</t>
  </si>
  <si>
    <t>Nakłady inwestycyjne</t>
  </si>
  <si>
    <t>3 kwartał 2021</t>
  </si>
  <si>
    <t>3 kwartał 2022</t>
  </si>
  <si>
    <t>.</t>
  </si>
  <si>
    <t xml:space="preserve">Wyniki 3Q22 nie uwzględniają zysku na okazyjnym nabyciu akcji Lotosu w wys. 5923 mln PLN
Dane kwartalne wg skonsolidowanego raportu kwartalnego PKN ORLEN za 3Q22 opublikowanego 29 listopada 2022 r.
Wyniki operacyjne przed odpisami aktualizującymi wartość aktywów trwałych: 3Q21 (-) 3 mln PLN / 3Q22 (-) 53 mln PLN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</si>
</sst>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color theme="1"/>
      <name val="Times New Roman"/>
      <family val="1"/>
      <charset val="238"/>
    </font>
    <font>
      <sz val="11"/>
      <color rgb="FF00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Fill="1" applyBorder="1"/>
    <xf numFmtId="0" fontId="0" fillId="0" borderId="0" xfId="0" applyFill="1"/>
    <xf numFmtId="9" fontId="1" fillId="0" borderId="0" xfId="1" applyFont="1" applyFill="1" applyAlignment="1">
      <alignment horizontal="right"/>
    </xf>
    <xf numFmtId="0" fontId="3" fillId="0" borderId="0" xfId="0" applyFont="1"/>
    <xf numFmtId="0" fontId="0" fillId="0" borderId="1" xfId="0" applyFont="1" applyFill="1" applyBorder="1"/>
    <xf numFmtId="3" fontId="4" fillId="0" borderId="1" xfId="0" applyNumberFormat="1" applyFont="1" applyBorder="1" applyAlignment="1">
      <alignment horizontal="right" vertical="center"/>
    </xf>
    <xf numFmtId="9" fontId="4" fillId="0" borderId="1" xfId="0" applyNumberFormat="1" applyFont="1" applyBorder="1" applyAlignment="1">
      <alignment horizontal="right" vertical="center"/>
    </xf>
    <xf numFmtId="0" fontId="0" fillId="0" borderId="2" xfId="0" applyFont="1" applyFill="1" applyBorder="1"/>
    <xf numFmtId="3" fontId="4" fillId="0" borderId="2" xfId="0" applyNumberFormat="1" applyFont="1" applyBorder="1" applyAlignment="1">
      <alignment horizontal="right" vertical="center"/>
    </xf>
    <xf numFmtId="9" fontId="4" fillId="0" borderId="2" xfId="0" applyNumberFormat="1" applyFont="1" applyBorder="1" applyAlignment="1">
      <alignment horizontal="right" vertical="center"/>
    </xf>
    <xf numFmtId="0" fontId="2" fillId="0" borderId="3" xfId="0" applyFont="1" applyFill="1" applyBorder="1"/>
    <xf numFmtId="0" fontId="2" fillId="0" borderId="3" xfId="0" applyFont="1" applyFill="1" applyBorder="1" applyAlignment="1">
      <alignment horizontal="right"/>
    </xf>
    <xf numFmtId="0" fontId="0" fillId="0" borderId="0" xfId="0" applyFill="1" applyAlignment="1"/>
    <xf numFmtId="0" fontId="0" fillId="0" borderId="0" xfId="0" applyFill="1" applyAlignment="1">
      <alignment horizontal="left" vertical="center" wrapText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zoomScale="130" zoomScaleNormal="130" workbookViewId="0"/>
  </sheetViews>
  <sheetFormatPr defaultColWidth="8.69921875" defaultRowHeight="13.8" x14ac:dyDescent="0.25"/>
  <cols>
    <col min="1" max="1" width="39.69921875" style="2" bestFit="1" customWidth="1"/>
    <col min="2" max="2" width="20.19921875" style="1" customWidth="1"/>
    <col min="3" max="3" width="17.19921875" style="2" customWidth="1"/>
    <col min="4" max="4" width="8.8984375" style="2" bestFit="1" customWidth="1"/>
    <col min="5" max="5" width="13.5" style="2" customWidth="1"/>
    <col min="6" max="7" width="8.69921875" style="2"/>
    <col min="8" max="8" width="0" style="2" hidden="1" customWidth="1"/>
    <col min="9" max="16384" width="8.69921875" style="2"/>
  </cols>
  <sheetData>
    <row r="1" spans="1:8" ht="14.4" thickBot="1" x14ac:dyDescent="0.3">
      <c r="A1" s="11" t="s">
        <v>0</v>
      </c>
      <c r="B1" s="12" t="s">
        <v>15</v>
      </c>
      <c r="C1" s="12" t="s">
        <v>16</v>
      </c>
      <c r="D1" s="12" t="s">
        <v>1</v>
      </c>
    </row>
    <row r="2" spans="1:8" x14ac:dyDescent="0.25">
      <c r="A2" s="8" t="s">
        <v>2</v>
      </c>
      <c r="B2" s="9">
        <v>36442</v>
      </c>
      <c r="C2" s="9">
        <v>72996</v>
      </c>
      <c r="D2" s="10">
        <v>1</v>
      </c>
      <c r="E2" s="4"/>
      <c r="H2" s="3">
        <f>IF(ISBLANK(C2),"TBC",IF(ISERROR(C2/B2-1),"TBC",IF(AND(B2&lt;0,C2&lt;0),-(ROUND(C2,0)/ROUND(B2,0)-1),IF(B2*C2&gt;=0,ROUND(C2,0)/ROUND(B2,0)-1,"-"))))</f>
        <v>1.0030733768728388</v>
      </c>
    </row>
    <row r="3" spans="1:8" x14ac:dyDescent="0.25">
      <c r="A3" s="5" t="s">
        <v>3</v>
      </c>
      <c r="B3" s="6">
        <v>4299</v>
      </c>
      <c r="C3" s="6">
        <v>11679</v>
      </c>
      <c r="D3" s="7">
        <v>1.72</v>
      </c>
      <c r="E3" s="4"/>
      <c r="H3" s="3">
        <f>IF(ISBLANK(C3),"TBC",IF(ISERROR(C3/B3-1),"TBC",IF(AND(B3&lt;0,C3&lt;0),-(ROUND(C3,0)/ROUND(B3,0)-1),IF(B3*C3&gt;=0,ROUND(C3,0)/ROUND(B3,0)-1,"-"))))</f>
        <v>1.7166782972784369</v>
      </c>
    </row>
    <row r="4" spans="1:8" x14ac:dyDescent="0.25">
      <c r="A4" s="5" t="s">
        <v>4</v>
      </c>
      <c r="B4" s="6">
        <v>890</v>
      </c>
      <c r="C4" s="6">
        <v>-553</v>
      </c>
      <c r="D4" s="7" t="s">
        <v>17</v>
      </c>
      <c r="E4" s="4"/>
      <c r="H4" s="3" t="str">
        <f>IF(ISBLANK(C4),"TBC",IF(ISERROR(C4/B4-1),"TBC",IF(AND(B4&lt;0,C4&lt;0),-(ROUND(C4,0)/ROUND(B4,0)-1),IF(B4*C4&gt;=0,ROUND(C4,0)/ROUND(B4,0)-1,"-"))))</f>
        <v>-</v>
      </c>
    </row>
    <row r="5" spans="1:8" x14ac:dyDescent="0.25">
      <c r="A5" s="5" t="s">
        <v>5</v>
      </c>
      <c r="B5" s="6">
        <v>5189</v>
      </c>
      <c r="C5" s="6">
        <v>11126</v>
      </c>
      <c r="D5" s="7">
        <v>1.1499999999999999</v>
      </c>
      <c r="E5" s="4"/>
      <c r="H5" s="3">
        <f>IF(ISBLANK(C5),"TBC",IF(ISERROR(C5/B5-1),"TBC",IF(AND(B5&lt;0,C5&lt;0),-(ROUND(C5,0)/ROUND(B5,0)-1),IF(B5*C5&gt;=0,ROUND(C5,0)/ROUND(B5,0)-1,"-"))))</f>
        <v>1.1441510888417805</v>
      </c>
    </row>
    <row r="6" spans="1:8" x14ac:dyDescent="0.25">
      <c r="A6" s="5" t="s">
        <v>6</v>
      </c>
      <c r="B6" s="6">
        <v>-1328</v>
      </c>
      <c r="C6" s="6">
        <v>-1518</v>
      </c>
      <c r="D6" s="7">
        <v>0.14000000000000001</v>
      </c>
      <c r="E6" s="4"/>
      <c r="H6" s="3">
        <f>IFERROR(C6/B6-1,"TBC")</f>
        <v>0.14307228915662651</v>
      </c>
    </row>
    <row r="7" spans="1:8" x14ac:dyDescent="0.25">
      <c r="A7" s="5" t="s">
        <v>7</v>
      </c>
      <c r="B7" s="6">
        <v>2971</v>
      </c>
      <c r="C7" s="6">
        <v>10161</v>
      </c>
      <c r="D7" s="7">
        <v>2.42</v>
      </c>
      <c r="E7" s="4"/>
      <c r="H7" s="3">
        <f t="shared" ref="H7:H14" si="0">IF(ISBLANK(C7),"TBC",IF(ISERROR(C7/B7-1),"TBC",IF(AND(B7&lt;0,C7&lt;0),-(ROUND(C7,0)/ROUND(B7,0)-1),IF(B7*C7&gt;=0,ROUND(C7,0)/ROUND(B7,0)-1,"-"))))</f>
        <v>2.4200605856613935</v>
      </c>
    </row>
    <row r="8" spans="1:8" x14ac:dyDescent="0.25">
      <c r="A8" s="5" t="s">
        <v>8</v>
      </c>
      <c r="B8" s="6">
        <v>3861</v>
      </c>
      <c r="C8" s="6">
        <v>9608</v>
      </c>
      <c r="D8" s="7">
        <v>1.49</v>
      </c>
      <c r="E8" s="4"/>
      <c r="H8" s="3">
        <f t="shared" si="0"/>
        <v>1.4884744884744885</v>
      </c>
    </row>
    <row r="9" spans="1:8" x14ac:dyDescent="0.25">
      <c r="A9" s="5" t="s">
        <v>9</v>
      </c>
      <c r="B9" s="6">
        <v>2928</v>
      </c>
      <c r="C9" s="6">
        <v>6826</v>
      </c>
      <c r="D9" s="7">
        <v>1.33</v>
      </c>
      <c r="E9" s="4"/>
      <c r="H9" s="3">
        <f t="shared" si="0"/>
        <v>1.3312841530054644</v>
      </c>
    </row>
    <row r="10" spans="1:8" x14ac:dyDescent="0.25">
      <c r="A10" s="5" t="s">
        <v>10</v>
      </c>
      <c r="B10" s="6">
        <v>101341</v>
      </c>
      <c r="C10" s="6">
        <v>168654</v>
      </c>
      <c r="D10" s="7">
        <v>0.66</v>
      </c>
      <c r="E10" s="4"/>
      <c r="H10" s="3">
        <f t="shared" si="0"/>
        <v>0.66422277261917695</v>
      </c>
    </row>
    <row r="11" spans="1:8" x14ac:dyDescent="0.25">
      <c r="A11" s="5" t="s">
        <v>11</v>
      </c>
      <c r="B11" s="6">
        <v>48317</v>
      </c>
      <c r="C11" s="6">
        <v>87057</v>
      </c>
      <c r="D11" s="7">
        <v>0.8</v>
      </c>
      <c r="E11" s="4"/>
      <c r="H11" s="3">
        <f t="shared" si="0"/>
        <v>0.80178819049195926</v>
      </c>
    </row>
    <row r="12" spans="1:8" x14ac:dyDescent="0.25">
      <c r="A12" s="5" t="s">
        <v>12</v>
      </c>
      <c r="B12" s="6">
        <v>11369</v>
      </c>
      <c r="C12" s="6">
        <v>4870</v>
      </c>
      <c r="D12" s="7">
        <v>-0.56999999999999995</v>
      </c>
      <c r="E12" s="4"/>
      <c r="H12" s="3">
        <f t="shared" si="0"/>
        <v>-0.57164218488873253</v>
      </c>
    </row>
    <row r="13" spans="1:8" x14ac:dyDescent="0.25">
      <c r="A13" s="5" t="s">
        <v>13</v>
      </c>
      <c r="B13" s="6">
        <v>4286</v>
      </c>
      <c r="C13" s="6">
        <v>8978</v>
      </c>
      <c r="D13" s="7">
        <v>1.0900000000000001</v>
      </c>
      <c r="E13" s="4"/>
      <c r="H13" s="3">
        <f t="shared" si="0"/>
        <v>1.0947270181987867</v>
      </c>
    </row>
    <row r="14" spans="1:8" x14ac:dyDescent="0.25">
      <c r="A14" s="5" t="s">
        <v>14</v>
      </c>
      <c r="B14" s="6">
        <v>2481</v>
      </c>
      <c r="C14" s="6">
        <v>4518</v>
      </c>
      <c r="D14" s="7">
        <v>0.82</v>
      </c>
      <c r="E14" s="4"/>
      <c r="H14" s="3">
        <f t="shared" si="0"/>
        <v>0.82103990326481258</v>
      </c>
    </row>
    <row r="17" spans="1:5" ht="99" customHeight="1" x14ac:dyDescent="0.25">
      <c r="A17" s="14" t="s">
        <v>18</v>
      </c>
      <c r="B17" s="14"/>
      <c r="C17" s="14"/>
      <c r="D17" s="14"/>
      <c r="E17" s="14"/>
    </row>
    <row r="18" spans="1:5" ht="28.2" customHeight="1" x14ac:dyDescent="0.25">
      <c r="A18" s="13"/>
    </row>
  </sheetData>
  <mergeCells count="1">
    <mergeCell ref="A17:E1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Raport_kwartalny_3Q22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Buchcic Zbigniew (PKN)</dc:creator>
  <cp:keywords/>
  <dc:description/>
  <cp:lastModifiedBy>Karol Nowicki</cp:lastModifiedBy>
  <cp:revision/>
  <dcterms:created xsi:type="dcterms:W3CDTF">2021-11-05T11:54:50Z</dcterms:created>
  <dcterms:modified xsi:type="dcterms:W3CDTF">2022-11-29T13:06:28Z</dcterms:modified>
  <cp:category/>
  <cp:contentStatus/>
</cp:coreProperties>
</file>