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e\nowickika\Desktop\Codzienna praca\Czwartek\"/>
    </mc:Choice>
  </mc:AlternateContent>
  <bookViews>
    <workbookView xWindow="-60" yWindow="-60" windowWidth="15480" windowHeight="11640"/>
  </bookViews>
  <sheets>
    <sheet name="Raport_kwartalny_4Q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<sst xmlns="http://schemas.openxmlformats.org/spreadsheetml/2006/main" count="19" uniqueCount="19">
  <si>
    <t>Według MSSF, mln zł</t>
  </si>
  <si>
    <t>Przychody ze sprzedaży</t>
  </si>
  <si>
    <t>EBITDA LIFO</t>
  </si>
  <si>
    <t>Efekt LIFO</t>
  </si>
  <si>
    <t>EBITDA</t>
  </si>
  <si>
    <t>Amortyzacja</t>
  </si>
  <si>
    <t>EBIT LIFO</t>
  </si>
  <si>
    <t>EBIT</t>
  </si>
  <si>
    <t>Wynik netto</t>
  </si>
  <si>
    <t>Aktywa</t>
  </si>
  <si>
    <t>Kapitał własny</t>
  </si>
  <si>
    <t>Dług netto</t>
  </si>
  <si>
    <t>Środki pieniężne netto z działalności operacyjnej</t>
  </si>
  <si>
    <t>Nakłady inwestycyjne</t>
  </si>
  <si>
    <t>4 kwartał 2022</t>
  </si>
  <si>
    <t>4 kwartał 2023</t>
  </si>
  <si>
    <t>Dane kwartalne wg skonsolidowanego raportu kwartalnego Grupy ORLEN za 4Q23 opublikowanego 22 lutego 2024 r. Wynik operacyjny oczyszczony o odpisy aktualizujące wartość aktywów trwałych, zysk na okazyjnym nabyciu i rozliczenie PPA:
odpisy aktualizujące wartość aktywów trwałych: 4Q22 (-) 3 101 mln PLN / 4Q23 (-) 542 mln PLN
zysk na okazyjnym nabyciu: 4Q22 6 641 mln PLN (Grupy PGNiG) / 4Q23 11 mln PLN (Energop)
rozliczenie PPA: 4Q22 7 772 mln PLN / 4Q23 2 401 mln PLN
Łączny wpływ powyższych efektów: 4Q22 11 312 mln PLN / 4Q23 1 870 mln PLN</t>
  </si>
  <si>
    <t>∆ 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</si>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</sst>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 applyBorder="1"/>
    <xf numFmtId="0" fontId="0" fillId="0" borderId="0" xfId="0" applyFill="1"/>
    <xf numFmtId="9" fontId="1" fillId="0" borderId="0" xfId="1" applyFont="1" applyFill="1" applyAlignment="1">
      <alignment horizontal="right"/>
    </xf>
    <xf numFmtId="0" fontId="0" fillId="0" borderId="1" xfId="0" applyFont="1" applyFill="1" applyBorder="1"/>
    <xf numFmtId="3" fontId="3" fillId="0" borderId="1" xfId="0" applyNumberFormat="1" applyFont="1" applyBorder="1" applyAlignment="1">
      <alignment horizontal="right" vertical="center"/>
    </xf>
    <xf numFmtId="0" fontId="0" fillId="0" borderId="2" xfId="0" applyFont="1" applyFill="1" applyBorder="1"/>
    <xf numFmtId="0" fontId="2" fillId="0" borderId="3" xfId="0" applyFont="1" applyFill="1" applyBorder="1"/>
    <xf numFmtId="0" fontId="0" fillId="0" borderId="0" xfId="0" applyFill="1" applyAlignment="1"/>
    <xf numFmtId="0" fontId="4" fillId="0" borderId="4" xfId="0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30" zoomScaleNormal="130" workbookViewId="0"/>
  </sheetViews>
  <sheetFormatPr defaultColWidth="8.69921875" defaultRowHeight="13.8" x14ac:dyDescent="0.25"/>
  <cols>
    <col min="1" max="1" width="39.69921875" style="2" bestFit="1" customWidth="1"/>
    <col min="2" max="2" width="20.19921875" style="1" customWidth="1"/>
    <col min="3" max="3" width="17.19921875" style="2" customWidth="1"/>
    <col min="4" max="4" width="13.5" style="2" customWidth="1"/>
    <col min="5" max="6" width="8.69921875" style="2"/>
    <col min="7" max="7" width="0" style="2" hidden="1" customWidth="1"/>
    <col min="8" max="16384" width="8.69921875" style="2"/>
  </cols>
  <sheetData>
    <row r="1" spans="1:7" ht="14.4" thickBot="1" x14ac:dyDescent="0.3">
      <c r="A1" s="7" t="s">
        <v>0</v>
      </c>
      <c r="B1" s="9" t="s">
        <v>14</v>
      </c>
      <c r="C1" s="13" t="s">
        <v>15</v>
      </c>
      <c r="D1" s="15" t="s">
        <v>17</v>
      </c>
    </row>
    <row r="2" spans="1:7" x14ac:dyDescent="0.25">
      <c r="A2" s="6" t="s">
        <v>1</v>
      </c>
      <c r="B2" s="5">
        <v>106268</v>
      </c>
      <c r="C2" s="5">
        <v>98327</v>
      </c>
      <c r="D2" s="14">
        <v>-7.0000000000000007E-2</v>
      </c>
      <c r="G2" s="3">
        <f>IF(ISBLANK(C2),"TBC",IF(ISERROR(C2/B2-1),"TBC",IF(AND(B2&lt;0,C2&lt;0),-(ROUND(C2,0)/ROUND(B2,0)-1),IF(B2*C2&gt;=0,ROUND(C2,0)/ROUND(B2,0)-1,"-"))))</f>
        <v>-7.4726164038092402E-2</v>
      </c>
    </row>
    <row r="3" spans="1:7" x14ac:dyDescent="0.25">
      <c r="A3" s="4" t="s">
        <v>2</v>
      </c>
      <c r="B3" s="5">
        <v>16118</v>
      </c>
      <c r="C3" s="5">
        <v>11162</v>
      </c>
      <c r="D3" s="12">
        <v>-0.31</v>
      </c>
      <c r="G3" s="3">
        <f>IF(ISBLANK(C3),"TBC",IF(ISERROR(C3/B3-1),"TBC",IF(AND(B3&lt;0,C3&lt;0),-(ROUND(C3,0)/ROUND(B3,0)-1),IF(B3*C3&gt;=0,ROUND(C3,0)/ROUND(B3,0)-1,"-"))))</f>
        <v>-0.30748231790544733</v>
      </c>
    </row>
    <row r="4" spans="1:7" x14ac:dyDescent="0.25">
      <c r="A4" s="4" t="s">
        <v>3</v>
      </c>
      <c r="B4" s="5">
        <v>-1845</v>
      </c>
      <c r="C4" s="5">
        <v>-634</v>
      </c>
      <c r="D4" s="12">
        <v>0.66</v>
      </c>
      <c r="G4" s="3">
        <f>IF(ISBLANK(C4),"TBC",IF(ISERROR(C4/B4-1),"TBC",IF(AND(B4&lt;0,C4&lt;0),-(ROUND(C4,0)/ROUND(B4,0)-1),IF(B4*C4&gt;=0,ROUND(C4,0)/ROUND(B4,0)-1,"-"))))</f>
        <v>0.6563685636856369</v>
      </c>
    </row>
    <row r="5" spans="1:7" x14ac:dyDescent="0.25">
      <c r="A5" s="4" t="s">
        <v>4</v>
      </c>
      <c r="B5" s="5">
        <v>14273</v>
      </c>
      <c r="C5" s="5">
        <v>10528</v>
      </c>
      <c r="D5" s="12">
        <v>-0.26</v>
      </c>
      <c r="G5" s="3">
        <f>IF(ISBLANK(C5),"TBC",IF(ISERROR(C5/B5-1),"TBC",IF(AND(B5&lt;0,C5&lt;0),-(ROUND(C5,0)/ROUND(B5,0)-1),IF(B5*C5&gt;=0,ROUND(C5,0)/ROUND(B5,0)-1,"-"))))</f>
        <v>-0.26238352133398724</v>
      </c>
    </row>
    <row r="6" spans="1:7" x14ac:dyDescent="0.25">
      <c r="A6" s="4" t="s">
        <v>5</v>
      </c>
      <c r="B6" s="5">
        <v>-3328</v>
      </c>
      <c r="C6" s="5">
        <v>-3557</v>
      </c>
      <c r="D6" s="12">
        <v>7.0000000000000007E-2</v>
      </c>
      <c r="G6" s="3">
        <f>IFERROR(C6/B6-1,"TBC")</f>
        <v>6.8810096153846256E-2</v>
      </c>
    </row>
    <row r="7" spans="1:7" x14ac:dyDescent="0.25">
      <c r="A7" s="4" t="s">
        <v>6</v>
      </c>
      <c r="B7" s="5">
        <v>12790</v>
      </c>
      <c r="C7" s="5">
        <v>7605</v>
      </c>
      <c r="D7" s="12">
        <v>-0.41</v>
      </c>
      <c r="G7" s="3">
        <f t="shared" ref="G7:G14" si="0">IF(ISBLANK(C7),"TBC",IF(ISERROR(C7/B7-1),"TBC",IF(AND(B7&lt;0,C7&lt;0),-(ROUND(C7,0)/ROUND(B7,0)-1),IF(B7*C7&gt;=0,ROUND(C7,0)/ROUND(B7,0)-1,"-"))))</f>
        <v>-0.40539483971853008</v>
      </c>
    </row>
    <row r="8" spans="1:7" x14ac:dyDescent="0.25">
      <c r="A8" s="4" t="s">
        <v>7</v>
      </c>
      <c r="B8" s="5">
        <v>10945</v>
      </c>
      <c r="C8" s="5">
        <v>6971</v>
      </c>
      <c r="D8" s="12">
        <v>-0.36</v>
      </c>
      <c r="G8" s="3">
        <f t="shared" si="0"/>
        <v>-0.3630881681132937</v>
      </c>
    </row>
    <row r="9" spans="1:7" x14ac:dyDescent="0.25">
      <c r="A9" s="4" t="s">
        <v>8</v>
      </c>
      <c r="B9" s="5">
        <v>18517</v>
      </c>
      <c r="C9" s="5">
        <v>7269</v>
      </c>
      <c r="D9" s="12">
        <v>-0.61</v>
      </c>
      <c r="G9" s="3">
        <f t="shared" si="0"/>
        <v>-0.60744181022843868</v>
      </c>
    </row>
    <row r="10" spans="1:7" x14ac:dyDescent="0.25">
      <c r="A10" s="4" t="s">
        <v>9</v>
      </c>
      <c r="B10" s="5">
        <v>313189</v>
      </c>
      <c r="C10" s="5">
        <v>280070</v>
      </c>
      <c r="D10" s="12">
        <v>-0.11</v>
      </c>
      <c r="G10" s="3">
        <f t="shared" si="0"/>
        <v>-0.10574764758660105</v>
      </c>
    </row>
    <row r="11" spans="1:7" x14ac:dyDescent="0.25">
      <c r="A11" s="4" t="s">
        <v>10</v>
      </c>
      <c r="B11" s="5">
        <v>143088</v>
      </c>
      <c r="C11" s="5">
        <v>165825</v>
      </c>
      <c r="D11" s="12">
        <v>0.16</v>
      </c>
      <c r="G11" s="3">
        <f t="shared" si="0"/>
        <v>0.15890221402214033</v>
      </c>
    </row>
    <row r="12" spans="1:7" x14ac:dyDescent="0.25">
      <c r="A12" s="4" t="s">
        <v>11</v>
      </c>
      <c r="B12" s="5">
        <v>-1848</v>
      </c>
      <c r="C12" s="5">
        <v>1778</v>
      </c>
      <c r="D12" s="11" t="s">
        <v>18</v>
      </c>
      <c r="G12" s="3" t="str">
        <f t="shared" si="0"/>
        <v>-</v>
      </c>
    </row>
    <row r="13" spans="1:7" x14ac:dyDescent="0.25">
      <c r="A13" s="4" t="s">
        <v>12</v>
      </c>
      <c r="B13" s="5">
        <v>14035</v>
      </c>
      <c r="C13" s="5">
        <v>6142</v>
      </c>
      <c r="D13" s="12">
        <v>-0.56000000000000005</v>
      </c>
      <c r="G13" s="3">
        <f t="shared" si="0"/>
        <v>-0.56237976487353047</v>
      </c>
    </row>
    <row r="14" spans="1:7" x14ac:dyDescent="0.25">
      <c r="A14" s="4" t="s">
        <v>13</v>
      </c>
      <c r="B14" s="5">
        <v>8917</v>
      </c>
      <c r="C14" s="5">
        <v>12008</v>
      </c>
      <c r="D14" s="12">
        <v>0.35</v>
      </c>
      <c r="G14" s="3">
        <f t="shared" si="0"/>
        <v>0.34664124705618482</v>
      </c>
    </row>
    <row r="17" spans="1:4" ht="162.6" customHeight="1" x14ac:dyDescent="0.25">
      <c r="A17" s="10" t="s">
        <v>16</v>
      </c>
      <c r="B17" s="10"/>
      <c r="C17" s="10"/>
      <c r="D17" s="10"/>
    </row>
    <row r="18" spans="1:4" ht="28.2" customHeight="1" x14ac:dyDescent="0.25">
      <c r="A18" s="8"/>
    </row>
  </sheetData>
  <mergeCells count="1">
    <mergeCell ref="A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Raport_kwartalny_4Q23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Buchcic Zbigniew (PKN)</dc:creator>
  <cp:keywords/>
  <dc:description/>
  <cp:lastModifiedBy>Karol Nowicki</cp:lastModifiedBy>
  <cp:revision/>
  <dcterms:created xsi:type="dcterms:W3CDTF">2021-11-05T11:54:50Z</dcterms:created>
  <dcterms:modified xsi:type="dcterms:W3CDTF">2024-02-22T14:36:00Z</dcterms:modified>
  <cp:category/>
  <cp:contentStatus/>
</cp:coreProperties>
</file>