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e\oskat\Downloads\"/>
    </mc:Choice>
  </mc:AlternateContent>
  <bookViews>
    <workbookView xWindow="0" yWindow="0" windowWidth="28800" windowHeight="14244"/>
  </bookViews>
  <sheets>
    <sheet name="Raport_roczny_2021" sheetId="1" r:id="rId1"/>
  </sheets>
  <calcPr calcId="0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C8" i="1"/>
  <c r="D8" i="1" s="1"/>
  <c r="B8" i="1"/>
  <c r="B7" i="1"/>
  <c r="D6" i="1"/>
  <c r="B5" i="1"/>
  <c r="D5" i="1" s="1"/>
  <c r="D4" i="1"/>
  <c r="C3" i="1"/>
  <c r="D2" i="1"/>
  <c r="B3" i="1" l="1"/>
  <c r="D3" i="1" s="1"/>
  <c r="C7" i="1"/>
  <c r="D7" i="1" s="1"/>
</calcChain>
</file>

<file path=xl/sharedStrings.xml><?xml version="1.0" encoding="utf-8"?>
<sst xmlns="http://schemas.openxmlformats.org/spreadsheetml/2006/main" count="18" uniqueCount="18">
  <si>
    <t>Według MSSF, mln zł</t>
  </si>
  <si>
    <t>Zmiana</t>
  </si>
  <si>
    <t>Przychody ze sprzedaży</t>
  </si>
  <si>
    <t>EBITDA LIFO</t>
  </si>
  <si>
    <t>Efekt LIFO</t>
  </si>
  <si>
    <t>EBITDA</t>
  </si>
  <si>
    <t>Amortyzacja</t>
  </si>
  <si>
    <t>EBIT LIFO</t>
  </si>
  <si>
    <t>EBIT</t>
  </si>
  <si>
    <t>Wynik netto</t>
  </si>
  <si>
    <t>Aktywa</t>
  </si>
  <si>
    <t>Kapitał własny</t>
  </si>
  <si>
    <t>Dług netto</t>
  </si>
  <si>
    <t>Środki pieniężne netto z działalności operacyjnej</t>
  </si>
  <si>
    <t>Nakłady inwestycyjne</t>
  </si>
  <si>
    <t>Dane roczne wg skonsolidowanego raportu rocznego PKN ORLEN za 2021r. opublikowanego 31 marca 2022r.</t>
  </si>
  <si>
    <t>Wyniki operacyjne przed odpisami aktualizującymi wartość aktywów trwałych: 2020 (-) 1 591 mln PLN / 2021 (+) 811 mln PLN</t>
  </si>
  <si>
    <t>Wyniki za 2020r. uwzględniają zysk na okazyjnym nabyciu akcji ENERGA w wysokości 4 062 mln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</si>
</sst>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defaultRowHeight="13.8" x14ac:dyDescent="0.25"/>
  <cols>
    <col min="1" max="1" width="25.8984375" customWidth="1"/>
  </cols>
  <sheetData>
    <row r="1" spans="1:4" x14ac:dyDescent="0.25">
      <c r="A1" t="s">
        <v>0</v>
      </c>
      <c r="B1" s="2">
        <v>2020</v>
      </c>
      <c r="C1" s="2">
        <v>2021</v>
      </c>
      <c r="D1" s="2" t="s">
        <v>1</v>
      </c>
    </row>
    <row r="2" spans="1:4" x14ac:dyDescent="0.25">
      <c r="A2" t="s">
        <v>2</v>
      </c>
      <c r="B2" s="3">
        <v>86180</v>
      </c>
      <c r="C2" s="3">
        <v>131341</v>
      </c>
      <c r="D2" s="4">
        <f>C2/B2-1</f>
        <v>0.52403109770248313</v>
      </c>
    </row>
    <row r="3" spans="1:4" x14ac:dyDescent="0.25">
      <c r="A3" t="s">
        <v>3</v>
      </c>
      <c r="B3" s="3">
        <f>B5-B4</f>
        <v>12430</v>
      </c>
      <c r="C3" s="3">
        <f>C5-C4</f>
        <v>14154</v>
      </c>
      <c r="D3" s="4">
        <f t="shared" ref="D3:D14" si="0">C3/B3-1</f>
        <v>0.13869670152855984</v>
      </c>
    </row>
    <row r="4" spans="1:4" x14ac:dyDescent="0.25">
      <c r="A4" t="s">
        <v>4</v>
      </c>
      <c r="B4" s="3">
        <v>-2374</v>
      </c>
      <c r="C4" s="3">
        <v>4246</v>
      </c>
      <c r="D4" s="4">
        <f t="shared" si="0"/>
        <v>-2.7885425442291494</v>
      </c>
    </row>
    <row r="5" spans="1:4" x14ac:dyDescent="0.25">
      <c r="A5" t="s">
        <v>5</v>
      </c>
      <c r="B5" s="3">
        <f>B8-B6</f>
        <v>10056</v>
      </c>
      <c r="C5" s="3">
        <v>18400</v>
      </c>
      <c r="D5" s="4">
        <f t="shared" si="0"/>
        <v>0.82975338106603025</v>
      </c>
    </row>
    <row r="6" spans="1:4" x14ac:dyDescent="0.25">
      <c r="A6" t="s">
        <v>6</v>
      </c>
      <c r="B6" s="3">
        <v>-4557</v>
      </c>
      <c r="C6" s="3">
        <v>-5341</v>
      </c>
      <c r="D6" s="4">
        <f t="shared" si="0"/>
        <v>0.17204301075268824</v>
      </c>
    </row>
    <row r="7" spans="1:4" x14ac:dyDescent="0.25">
      <c r="A7" t="s">
        <v>7</v>
      </c>
      <c r="B7" s="3">
        <f>B8-B4</f>
        <v>7873</v>
      </c>
      <c r="C7" s="3">
        <f>C8-C4</f>
        <v>8813</v>
      </c>
      <c r="D7" s="4">
        <f t="shared" si="0"/>
        <v>0.11939540200685883</v>
      </c>
    </row>
    <row r="8" spans="1:4" x14ac:dyDescent="0.25">
      <c r="A8" t="s">
        <v>8</v>
      </c>
      <c r="B8" s="3">
        <f>3908-(-1591)</f>
        <v>5499</v>
      </c>
      <c r="C8" s="3">
        <f>13870-811</f>
        <v>13059</v>
      </c>
      <c r="D8" s="4">
        <f t="shared" si="0"/>
        <v>1.3747954173486088</v>
      </c>
    </row>
    <row r="9" spans="1:4" x14ac:dyDescent="0.25">
      <c r="A9" t="s">
        <v>9</v>
      </c>
      <c r="B9" s="3">
        <v>2825</v>
      </c>
      <c r="C9" s="3">
        <v>11188</v>
      </c>
      <c r="D9" s="4">
        <f t="shared" si="0"/>
        <v>2.9603539823008851</v>
      </c>
    </row>
    <row r="10" spans="1:4" x14ac:dyDescent="0.25">
      <c r="A10" t="s">
        <v>10</v>
      </c>
      <c r="B10" s="3">
        <v>84048</v>
      </c>
      <c r="C10" s="3">
        <v>106754</v>
      </c>
      <c r="D10" s="4">
        <f t="shared" si="0"/>
        <v>0.27015514943841623</v>
      </c>
    </row>
    <row r="11" spans="1:4" x14ac:dyDescent="0.25">
      <c r="A11" t="s">
        <v>11</v>
      </c>
      <c r="B11" s="3">
        <v>42389</v>
      </c>
      <c r="C11" s="3">
        <v>52578</v>
      </c>
      <c r="D11" s="4">
        <f t="shared" si="0"/>
        <v>0.24036896364622895</v>
      </c>
    </row>
    <row r="12" spans="1:4" x14ac:dyDescent="0.25">
      <c r="A12" t="s">
        <v>12</v>
      </c>
      <c r="B12" s="3">
        <v>13060</v>
      </c>
      <c r="C12" s="3">
        <v>12275</v>
      </c>
      <c r="D12" s="4">
        <f t="shared" si="0"/>
        <v>-6.0107197549770341E-2</v>
      </c>
    </row>
    <row r="13" spans="1:4" x14ac:dyDescent="0.25">
      <c r="A13" t="s">
        <v>13</v>
      </c>
      <c r="B13" s="3">
        <v>7247</v>
      </c>
      <c r="C13" s="3">
        <v>13295</v>
      </c>
      <c r="D13" s="4">
        <f t="shared" si="0"/>
        <v>0.8345522285083482</v>
      </c>
    </row>
    <row r="14" spans="1:4" x14ac:dyDescent="0.25">
      <c r="A14" t="s">
        <v>14</v>
      </c>
      <c r="B14" s="3">
        <v>8992</v>
      </c>
      <c r="C14" s="3">
        <v>9890</v>
      </c>
      <c r="D14" s="4">
        <f t="shared" si="0"/>
        <v>9.9866548042704562E-2</v>
      </c>
    </row>
    <row r="16" spans="1:4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Raport_roczny_2021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Ośka Tomasz (PKN)</dc:creator>
  <cp:lastModifiedBy>Tomasz Ośka</cp:lastModifiedBy>
  <dcterms:created xsi:type="dcterms:W3CDTF">2022-04-01T12:45:02Z</dcterms:created>
  <dcterms:modified xsi:type="dcterms:W3CDTF">2022-04-01T12:51:52Z</dcterms:modified>
</cp:coreProperties>
</file>